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215" documentId="8_{85545D88-1A3E-45A9-9C3E-09B83B8079F5}" xr6:coauthVersionLast="47" xr6:coauthVersionMax="47" xr10:uidLastSave="{1B0C0FAC-5B2B-4CD0-BD7D-A6250C20149E}"/>
  <bookViews>
    <workbookView xWindow="-120" yWindow="-120" windowWidth="29040" windowHeight="15720" activeTab="4"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 name="Sheet2" sheetId="53" r:id="rId14"/>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'4'!$A$1:$Z$46</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 i="43" l="1"/>
  <c r="A1" i="50"/>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9" i="42" s="1"/>
  <c r="C29" i="42" s="1"/>
  <c r="E29" i="42" s="1"/>
  <c r="G29" i="42" s="1"/>
  <c r="I29" i="42" s="1"/>
  <c r="K29" i="42" s="1"/>
  <c r="S29" i="42" s="1"/>
  <c r="A35" i="42" s="1"/>
  <c r="C35" i="42" s="1"/>
  <c r="E35" i="42" s="1"/>
  <c r="G35" i="42" s="1"/>
  <c r="I35" i="42" s="1"/>
  <c r="K35" i="42" s="1"/>
  <c r="S35" i="42" s="1"/>
  <c r="A41" i="42" s="1"/>
  <c r="C41"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C16" i="44" l="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<sst xmlns="http://schemas.openxmlformats.org/spreadsheetml/2006/main" count="486" uniqueCount="178">
  <si>
    <t>Notes</t>
  </si>
  <si>
    <t>Year</t>
  </si>
  <si>
    <t>Start Month</t>
  </si>
  <si>
    <t>Start Day of Week</t>
  </si>
  <si>
    <t>https://www.vertex42.com/calendars/</t>
  </si>
  <si>
    <t>Calendar Templates by Vertex42</t>
  </si>
  <si>
    <t>About Vertex42</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</si>
  <si>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</si>
  <si>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</si>
  <si>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</si>
  <si>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</si>
  <si>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</si>
  <si>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</si>
  <si>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</si>
  <si>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</si>
  <si>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</si>
  <si>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</si>
  <si>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</si>
  <si>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</si>
  <si>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</si>
  <si>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</si>
  <si>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</si>
  <si>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STABLEFORD</t>
  </si>
  <si>
    <t>STROKE</t>
  </si>
  <si>
    <t>SILVER SPOON</t>
  </si>
  <si>
    <t>HUON VALLEY OPEN</t>
  </si>
  <si>
    <t xml:space="preserve">STROKE </t>
  </si>
  <si>
    <t>1ST SILVER SPOON</t>
  </si>
  <si>
    <t>PITTWATER</t>
  </si>
  <si>
    <t>MONTHLY</t>
  </si>
  <si>
    <t>MEDAL</t>
  </si>
  <si>
    <t xml:space="preserve">LADIES </t>
  </si>
  <si>
    <t>2ND SILVER SPOON</t>
  </si>
  <si>
    <t xml:space="preserve">SCGA PENNANT </t>
  </si>
  <si>
    <t>ROUND 1</t>
  </si>
  <si>
    <t>SCGA PENNANT</t>
  </si>
  <si>
    <t>ROUND 2</t>
  </si>
  <si>
    <t>ROUND 3</t>
  </si>
  <si>
    <t>OFFICIAL'S DAY</t>
  </si>
  <si>
    <t xml:space="preserve">2 PERSON </t>
  </si>
  <si>
    <t xml:space="preserve">AMBROSE </t>
  </si>
  <si>
    <t>ROUND 4</t>
  </si>
  <si>
    <t>SCGA AGM NTB</t>
  </si>
  <si>
    <t>AT ULVERSTONE GC</t>
  </si>
  <si>
    <t>CLAREMONT SHIELD</t>
  </si>
  <si>
    <t>ROUND 5</t>
  </si>
  <si>
    <t>ROUND 6</t>
  </si>
  <si>
    <t>3RD SILVER SPOON</t>
  </si>
  <si>
    <t>BARCLAY SHIELD</t>
  </si>
  <si>
    <t xml:space="preserve">QUALIFYING </t>
  </si>
  <si>
    <t>AMBROSE</t>
  </si>
  <si>
    <t>INVITATION</t>
  </si>
  <si>
    <t>BENNETTS</t>
  </si>
  <si>
    <t>RICHMOND</t>
  </si>
  <si>
    <t>FOURSOMES</t>
  </si>
  <si>
    <t>MIXED</t>
  </si>
  <si>
    <t>4BBB AGGREGATE</t>
  </si>
  <si>
    <t xml:space="preserve">FOURSOMES </t>
  </si>
  <si>
    <t>AT LLANHERNE</t>
  </si>
  <si>
    <t>SINGLES</t>
  </si>
  <si>
    <t>AT  PITTWATER</t>
  </si>
  <si>
    <t>SCGA</t>
  </si>
  <si>
    <t xml:space="preserve"> COUNTRY  WEEK</t>
  </si>
  <si>
    <t>COUNTRY WEEK</t>
  </si>
  <si>
    <t>MIXED FOURSOME</t>
  </si>
  <si>
    <t>AT PITTWATER</t>
  </si>
  <si>
    <t>ANNIE'S DAY</t>
  </si>
  <si>
    <t>4TH SILVER SPOON</t>
  </si>
  <si>
    <t>PLAY OFF</t>
  </si>
  <si>
    <t>CHARITY DAY</t>
  </si>
  <si>
    <t xml:space="preserve">CANADIAN </t>
  </si>
  <si>
    <t>FOURSOME</t>
  </si>
  <si>
    <t>PINEHURST</t>
  </si>
  <si>
    <t>TASMAN</t>
  </si>
  <si>
    <t>OPEN DAY</t>
  </si>
  <si>
    <t>MONTHLY MEDAL</t>
  </si>
  <si>
    <t>4BBB</t>
  </si>
  <si>
    <t xml:space="preserve">CASCADE </t>
  </si>
  <si>
    <t>ECCLECTIC</t>
  </si>
  <si>
    <t>MULTIPLIER</t>
  </si>
  <si>
    <t>SC WOMEN'S</t>
  </si>
  <si>
    <t>SENIOR VET'S</t>
  </si>
  <si>
    <t>RHL ROBERTS</t>
  </si>
  <si>
    <t>RND 1 &amp; 2</t>
  </si>
  <si>
    <t>SOUTHERN</t>
  </si>
  <si>
    <t xml:space="preserve">WOMEN'S </t>
  </si>
  <si>
    <t>4 BALL MULTIPLIED</t>
  </si>
  <si>
    <t xml:space="preserve">MONTHLY </t>
  </si>
  <si>
    <t>CHAMPIONSHIP</t>
  </si>
  <si>
    <t>RND 3 &amp; FINAL</t>
  </si>
  <si>
    <t>STATE  FINAL</t>
  </si>
  <si>
    <t>AT NWB</t>
  </si>
  <si>
    <t>STROKE SGS</t>
  </si>
  <si>
    <t>BILL JOHNSTON</t>
  </si>
  <si>
    <t>MEMORIAL</t>
  </si>
  <si>
    <t>DRUMMOND</t>
  </si>
  <si>
    <t>GOLF</t>
  </si>
  <si>
    <t>CLUB</t>
  </si>
  <si>
    <t xml:space="preserve">CLUB </t>
  </si>
  <si>
    <t>SHOW DAY</t>
  </si>
  <si>
    <t>3 PERSON</t>
  </si>
  <si>
    <t>PETROLEUM</t>
  </si>
  <si>
    <t>CLUB CHAMPIONSHIP</t>
  </si>
  <si>
    <t xml:space="preserve">ROUND 3 INC </t>
  </si>
  <si>
    <t xml:space="preserve"> E MAYNE TROPHY</t>
  </si>
  <si>
    <t>ROUND 4 INC</t>
  </si>
  <si>
    <t>E MAYNE TROPHY</t>
  </si>
  <si>
    <t>BRONZE</t>
  </si>
  <si>
    <t>SCGA INTERCLUB</t>
  </si>
  <si>
    <t>STABLEFORD AT</t>
  </si>
  <si>
    <t>SCGA WOMEN'S</t>
  </si>
  <si>
    <t>XMAS MEDLEY</t>
  </si>
  <si>
    <t>CHRISTMAS</t>
  </si>
  <si>
    <t>LUNCH</t>
  </si>
  <si>
    <t>TROPHY NIGHT</t>
  </si>
  <si>
    <t>XMAS DINNER</t>
  </si>
  <si>
    <t xml:space="preserve">MEDLEY </t>
  </si>
  <si>
    <t>SUPER SIX</t>
  </si>
  <si>
    <r>
      <rPr>
        <b/>
        <sz val="12"/>
        <rFont val="Calibri"/>
        <family val="2"/>
        <scheme val="minor"/>
      </rPr>
      <t>4BBB Stableford</t>
    </r>
    <r>
      <rPr>
        <sz val="12"/>
        <rFont val="Calibri"/>
        <family val="2"/>
        <scheme val="minor"/>
      </rPr>
      <t xml:space="preserve"> - played in pairs best stableford points score on each hole.</t>
    </r>
  </si>
  <si>
    <t>4BBB Stableford Aggregate: Best 3 scores added together from a team of 3 or 4 players</t>
  </si>
  <si>
    <t>out of the coloured ball  competition.</t>
  </si>
  <si>
    <r>
      <rPr>
        <b/>
        <sz val="12"/>
        <rFont val="Calibri"/>
        <family val="2"/>
        <scheme val="minor"/>
      </rPr>
      <t>4BBB Stableford:</t>
    </r>
    <r>
      <rPr>
        <sz val="12"/>
        <rFont val="Calibri"/>
        <family val="2"/>
        <scheme val="minor"/>
      </rPr>
      <t xml:space="preserve"> Stableford points scoring in pairs - Best stableford points per hole.</t>
    </r>
  </si>
  <si>
    <r>
      <rPr>
        <b/>
        <sz val="12"/>
        <rFont val="Calibri"/>
        <family val="2"/>
        <scheme val="minor"/>
      </rPr>
      <t>Coloured Ball:</t>
    </r>
    <r>
      <rPr>
        <sz val="12"/>
        <rFont val="Calibri"/>
        <family val="2"/>
        <scheme val="minor"/>
      </rPr>
      <t xml:space="preserve"> All players in group take turns playing out holes with a coloured ball, the </t>
    </r>
  </si>
  <si>
    <t xml:space="preserve">coloured ball has it's own 18 hole score.  If a group looses their coloured ball then they are </t>
  </si>
  <si>
    <t>has more than zero points for a hole that hole will return a score of zero.</t>
  </si>
  <si>
    <r>
      <t xml:space="preserve">Multiplier: </t>
    </r>
    <r>
      <rPr>
        <sz val="10"/>
        <rFont val="Calibri"/>
        <family val="2"/>
        <scheme val="minor"/>
      </rPr>
      <t>Best 2 stableford scores of a team are multiplied together on each hole.  If only 1 player</t>
    </r>
  </si>
  <si>
    <t xml:space="preserve">9.30am AGM </t>
  </si>
  <si>
    <t>M/MEDAL</t>
  </si>
  <si>
    <t>M/MEDAL PLAY OFF</t>
  </si>
  <si>
    <t>2 PERSON</t>
  </si>
  <si>
    <t>GRETA LOVELL SHIELD</t>
  </si>
  <si>
    <t>DAY LIGHT SAVINGS ENDS</t>
  </si>
  <si>
    <t xml:space="preserve">MIXED </t>
  </si>
  <si>
    <t>GOOD FRIDAY</t>
  </si>
  <si>
    <t>DAY LIGHT SAVINGS</t>
  </si>
  <si>
    <t>STARTS</t>
  </si>
  <si>
    <t>CHRISTMAS DAY</t>
  </si>
  <si>
    <t>VETERANS</t>
  </si>
  <si>
    <t>AT RICHMOND</t>
  </si>
  <si>
    <t xml:space="preserve">VETERANS </t>
  </si>
  <si>
    <t>AT TASMANIA GC</t>
  </si>
  <si>
    <t>PENNANT FINALS</t>
  </si>
  <si>
    <t>STATE</t>
  </si>
  <si>
    <t>TASMANIA GC</t>
  </si>
  <si>
    <t>CLAREMONT</t>
  </si>
  <si>
    <t>OPEN</t>
  </si>
  <si>
    <t>INVITATION DAY</t>
  </si>
  <si>
    <t>TEA TREE TBC</t>
  </si>
  <si>
    <t>SILVER SPOON F</t>
  </si>
  <si>
    <t xml:space="preserve">SCGA </t>
  </si>
  <si>
    <t>BOYS &amp; GIRLS</t>
  </si>
  <si>
    <t>SWANSEA</t>
  </si>
  <si>
    <t>SCGA COUNTRY</t>
  </si>
  <si>
    <t>SHIELD</t>
  </si>
  <si>
    <t>SCGA CHAMPION</t>
  </si>
  <si>
    <t>OF CHAMPIONS</t>
  </si>
  <si>
    <t>super six</t>
  </si>
  <si>
    <t>MEDEY - 6 HOLES AMBROSE, 6 HOLES PINEHURST, 6 HOLES CANADIAN</t>
  </si>
  <si>
    <t>ORFORD</t>
  </si>
  <si>
    <t>Aldanmark Golf</t>
  </si>
  <si>
    <t>TWILIGHT FRONT TEES</t>
  </si>
  <si>
    <t>SCGA COUNTRY WEEK</t>
  </si>
  <si>
    <t>COLEBROOK</t>
  </si>
  <si>
    <t>COLOURED BALL</t>
  </si>
  <si>
    <t>ELDERSLIE</t>
  </si>
  <si>
    <t>ROYAL HOBART</t>
  </si>
  <si>
    <t xml:space="preserve"> SGS AMBROSE</t>
  </si>
  <si>
    <t>TO FOLLOW</t>
  </si>
  <si>
    <t>DOVER</t>
  </si>
  <si>
    <t xml:space="preserve">FINAL NWB </t>
  </si>
  <si>
    <t>TEA TREE</t>
  </si>
  <si>
    <t xml:space="preserve"> Day 1.00pm Start</t>
  </si>
  <si>
    <t>MOTHER'S DAY</t>
  </si>
  <si>
    <t>EDDIE MAYNE</t>
  </si>
  <si>
    <t>CANADIAN 2 SHOT</t>
  </si>
  <si>
    <t>BP CAMBRIDGE</t>
  </si>
  <si>
    <t>AFL GRAND FINAL</t>
  </si>
  <si>
    <t>9:30AM SGS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</si>
</sst>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d"/>
    <numFmt numFmtId="166" formatCode="mmmm\ \'yy"/>
    <numFmt numFmtId="167" formatCode="mmmm\ yyyy"/>
    <numFmt numFmtId="168" formatCode="dddd"/>
  </numFmts>
  <fonts count="47"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sz val="11"/>
      <color rgb="FFFF0000"/>
      <name val="Calibri"/>
      <family val="2"/>
      <scheme val="minor"/>
    </font>
    <font>
      <sz val="12"/>
      <name val="Calibri"/>
      <family val="2"/>
      <scheme val="minor"/>
    </font>
    <font>
      <b/>
      <sz val="12"/>
      <name val="Calibri"/>
      <family val="2"/>
      <scheme val="minor"/>
    </font>
    <font>
      <sz val="12"/>
      <color theme="4" tint="-0.249977111117893"/>
      <name val="Calibri"/>
      <family val="2"/>
      <scheme val="minor"/>
    </font>
    <font>
      <sz val="10"/>
      <color rgb="FFFF0000"/>
      <name val="Calibri"/>
      <family val="2"/>
      <scheme val="minor"/>
    </font>
    <font>
      <sz val="8"/>
      <color rgb="FFFF0000"/>
      <name val="Calibri"/>
      <family val="2"/>
      <scheme val="minor"/>
    </font>
    <font>
      <sz val="12"/>
      <color rgb="FFFF0000"/>
      <name val="Calibri"/>
      <family val="2"/>
      <scheme val="minor"/>
    </font>
    <font>
      <sz val="14"/>
      <name val="Calibri"/>
      <family val="2"/>
      <scheme val="minor"/>
    </font>
    <font>
      <sz val="11"/>
      <name val="Calibri"/>
      <family val="2"/>
      <scheme val="minor"/>
    </font>
    <font>
      <sz val="9"/>
      <color rgb="FFFF0000"/>
      <name val="Calibri"/>
      <family val="2"/>
      <scheme val="minor"/>
    </font>
    <font>
      <sz val="8"/>
      <color rgb="FF00B050"/>
      <name val="Calibri"/>
      <family val="2"/>
      <scheme val="minor"/>
    </font>
    <font>
      <sz val="12"/>
      <color rgb="FF00B050"/>
      <name val="Calibri"/>
      <family val="2"/>
      <scheme val="minor"/>
    </font>
    <font>
      <b/>
      <sz val="12"/>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25">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4" tint="-0.24994659260841701"/>
      </top>
      <bottom/>
      <diagonal/>
    </border>
    <border>
      <left style="thin">
        <color theme="4" tint="-0.24994659260841701"/>
      </left>
      <right/>
      <top style="thin">
        <color theme="4" tint="-0.24994659260841701"/>
      </top>
      <bottom/>
      <diagonal/>
    </border>
    <border>
      <left/>
      <right/>
      <top style="thin">
        <color indexed="64"/>
      </top>
      <bottom/>
      <diagonal/>
    </border>
    <border>
      <left/>
      <right/>
      <top/>
      <bottom style="thin">
        <color indexed="64"/>
      </bottom>
      <diagonal/>
    </border>
    <border>
      <left/>
      <right style="thin">
        <color theme="4" tint="-0.24994659260841701"/>
      </right>
      <top style="thin">
        <color theme="4" tint="-0.24994659260841701"/>
      </top>
      <bottom/>
      <diagonal/>
    </border>
  </borders>
  <cellStyleXfs count="4">
    <xf numFmtId="0" fontId="0"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xf numFmtId="0" fontId="1" fillId="0" borderId="0"/>
  </cellStyleXfs>
  <cellXfs count="20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167" fontId="13" fillId="0" borderId="0" xfId="0" applyNumberFormat="1" applyFont="1" applyAlignment="1">
      <alignment horizontal="left" vertical="top"/>
    </xf>
    <xf numFmtId="165"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5"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Alignment="1">
      <alignment horizontal="center" shrinkToFit="1"/>
    </xf>
    <xf numFmtId="165"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7" fontId="21" fillId="0" borderId="0" xfId="0" applyNumberFormat="1" applyFont="1" applyAlignment="1">
      <alignment horizontal="left" vertical="top"/>
    </xf>
    <xf numFmtId="167" fontId="21" fillId="0" borderId="0" xfId="0" applyNumberFormat="1" applyFont="1" applyAlignment="1">
      <alignment vertical="top"/>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0" fillId="0" borderId="0" xfId="2" applyNumberFormat="1" applyFont="1" applyFill="1" applyAlignment="1">
      <alignment horizontal="left"/>
    </xf>
    <xf numFmtId="0" fontId="22" fillId="0" borderId="0" xfId="1" applyFont="1" applyAlignment="1" applyProtection="1">
      <alignment horizontal="left"/>
    </xf>
    <xf numFmtId="165" fontId="36" fillId="0" borderId="1" xfId="0" applyNumberFormat="1" applyFont="1" applyBorder="1" applyAlignment="1">
      <alignment horizontal="center" vertical="center" shrinkToFit="1"/>
    </xf>
    <xf numFmtId="0" fontId="37" fillId="0" borderId="2" xfId="0" applyFont="1" applyBorder="1" applyAlignment="1">
      <alignment horizontal="left" vertical="center" shrinkToFit="1"/>
    </xf>
    <xf numFmtId="0" fontId="40" fillId="0" borderId="2" xfId="0" applyFont="1" applyBorder="1" applyAlignment="1">
      <alignment horizontal="left" vertical="center" shrinkToFit="1"/>
    </xf>
    <xf numFmtId="0" fontId="35" fillId="0" borderId="3" xfId="0" applyFont="1" applyBorder="1" applyAlignment="1">
      <alignment horizontal="left" vertical="center"/>
    </xf>
    <xf numFmtId="0" fontId="40" fillId="3" borderId="7" xfId="0" applyFont="1" applyFill="1" applyBorder="1" applyAlignment="1">
      <alignment horizontal="left" vertical="center" shrinkToFit="1"/>
    </xf>
    <xf numFmtId="0" fontId="35" fillId="0" borderId="2" xfId="0" applyFont="1" applyBorder="1" applyAlignment="1">
      <alignment horizontal="left" vertical="center" shrinkToFit="1"/>
    </xf>
    <xf numFmtId="165"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35" fillId="0" borderId="0" xfId="0" applyFont="1" applyAlignment="1">
      <alignment vertical="center"/>
    </xf>
    <xf numFmtId="0" fontId="36" fillId="0" borderId="7" xfId="0" applyFont="1" applyBorder="1"/>
    <xf numFmtId="0" fontId="36" fillId="0" borderId="0" xfId="0" applyFont="1" applyAlignment="1">
      <alignment vertical="center"/>
    </xf>
    <xf numFmtId="0" fontId="27" fillId="0" borderId="0" xfId="0" applyFont="1" applyAlignment="1">
      <alignment vertical="center"/>
    </xf>
    <xf numFmtId="0" fontId="12" fillId="0" borderId="0" xfId="0" applyFont="1" applyAlignment="1">
      <alignment vertical="center"/>
    </xf>
    <xf numFmtId="165" fontId="4" fillId="0" borderId="3" xfId="0" applyNumberFormat="1" applyFont="1" applyBorder="1" applyAlignment="1">
      <alignment horizontal="center" vertical="center" shrinkToFit="1"/>
    </xf>
    <xf numFmtId="0" fontId="5" fillId="0" borderId="4" xfId="0" applyFont="1" applyBorder="1" applyAlignment="1">
      <alignment horizontal="left" vertical="center" shrinkToFit="1"/>
    </xf>
    <xf numFmtId="165" fontId="4" fillId="0" borderId="16" xfId="0" applyNumberFormat="1" applyFont="1" applyBorder="1" applyAlignment="1">
      <alignment horizontal="center" vertical="center" shrinkToFit="1"/>
    </xf>
    <xf numFmtId="0" fontId="5" fillId="0" borderId="17" xfId="0" applyFont="1" applyBorder="1" applyAlignment="1">
      <alignment horizontal="left" vertical="center" shrinkToFit="1"/>
    </xf>
    <xf numFmtId="0" fontId="6" fillId="0" borderId="0" xfId="0" applyFont="1"/>
    <xf numFmtId="165" fontId="4" fillId="3" borderId="16" xfId="0" applyNumberFormat="1" applyFont="1" applyFill="1" applyBorder="1" applyAlignment="1">
      <alignment horizontal="center" vertical="center" shrinkToFit="1"/>
    </xf>
    <xf numFmtId="0" fontId="5" fillId="3" borderId="17" xfId="0" applyFont="1" applyFill="1" applyBorder="1" applyAlignment="1">
      <alignment horizontal="left" vertical="center" shrinkToFit="1"/>
    </xf>
    <xf numFmtId="165" fontId="4" fillId="0" borderId="22" xfId="0" applyNumberFormat="1" applyFont="1" applyBorder="1" applyAlignment="1">
      <alignment horizontal="center" vertical="center" shrinkToFit="1"/>
    </xf>
    <xf numFmtId="0" fontId="5" fillId="3" borderId="22" xfId="0" applyFont="1" applyFill="1" applyBorder="1" applyAlignment="1">
      <alignment horizontal="left" vertical="center" shrinkToFit="1"/>
    </xf>
    <xf numFmtId="0" fontId="9" fillId="0" borderId="4" xfId="0" applyFont="1" applyBorder="1"/>
    <xf numFmtId="0" fontId="7" fillId="0" borderId="0" xfId="0" applyFont="1" applyAlignment="1">
      <alignment horizontal="left" vertical="center" indent="1"/>
    </xf>
    <xf numFmtId="0" fontId="36" fillId="0" borderId="0" xfId="0" applyFont="1" applyAlignment="1">
      <alignment horizontal="left" vertical="center"/>
    </xf>
    <xf numFmtId="0" fontId="35" fillId="0" borderId="0" xfId="0" applyFont="1" applyAlignment="1">
      <alignment horizontal="left" vertical="center"/>
    </xf>
    <xf numFmtId="0" fontId="6" fillId="0" borderId="0" xfId="0" applyFont="1" applyAlignment="1">
      <alignment horizontal="left" vertical="center"/>
    </xf>
    <xf numFmtId="0" fontId="6" fillId="0" borderId="8" xfId="1" applyFont="1" applyFill="1" applyBorder="1" applyAlignment="1" applyProtection="1">
      <alignment horizontal="left" vertical="center"/>
    </xf>
    <xf numFmtId="0" fontId="40" fillId="0" borderId="4" xfId="0" applyFont="1" applyBorder="1" applyAlignment="1">
      <alignment horizontal="left" vertical="center" shrinkToFit="1"/>
    </xf>
    <xf numFmtId="165" fontId="4" fillId="0" borderId="0" xfId="0" applyNumberFormat="1" applyFont="1" applyAlignment="1">
      <alignment horizontal="center" vertical="center" shrinkToFit="1"/>
    </xf>
    <xf numFmtId="0" fontId="35" fillId="3" borderId="3" xfId="0" applyFont="1" applyFill="1" applyBorder="1" applyAlignment="1">
      <alignment horizontal="center" vertical="center"/>
    </xf>
    <xf numFmtId="0" fontId="35" fillId="3" borderId="0" xfId="0" applyFont="1" applyFill="1" applyAlignment="1">
      <alignment horizontal="center" vertical="center"/>
    </xf>
    <xf numFmtId="0" fontId="35" fillId="3" borderId="4" xfId="0" applyFont="1" applyFill="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40" fillId="0" borderId="3" xfId="0" applyFont="1" applyBorder="1" applyAlignment="1">
      <alignment horizontal="center" vertical="center"/>
    </xf>
    <xf numFmtId="0" fontId="39" fillId="0" borderId="4" xfId="0" applyFont="1" applyBorder="1" applyAlignment="1">
      <alignment horizontal="center" vertical="center"/>
    </xf>
    <xf numFmtId="0" fontId="39" fillId="0" borderId="3"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6" fillId="0" borderId="0" xfId="0" applyFont="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35" fillId="3" borderId="3" xfId="0" applyFont="1" applyFill="1" applyBorder="1" applyAlignment="1">
      <alignment horizontal="center" vertical="center"/>
    </xf>
    <xf numFmtId="0" fontId="35" fillId="3" borderId="0" xfId="0" applyFont="1" applyFill="1" applyAlignment="1">
      <alignment horizontal="center" vertical="center"/>
    </xf>
    <xf numFmtId="0" fontId="35"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165" fontId="4" fillId="0" borderId="1" xfId="0" applyNumberFormat="1" applyFont="1" applyBorder="1" applyAlignment="1">
      <alignment horizontal="center" vertical="center" shrinkToFit="1"/>
    </xf>
    <xf numFmtId="165"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7" fontId="13" fillId="0" borderId="0" xfId="0" applyNumberFormat="1" applyFont="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6" fontId="15" fillId="5" borderId="0" xfId="0" applyNumberFormat="1" applyFont="1" applyFill="1" applyAlignment="1">
      <alignment horizontal="center" vertical="center"/>
    </xf>
    <xf numFmtId="168" fontId="14" fillId="4" borderId="11" xfId="0" applyNumberFormat="1" applyFont="1" applyFill="1" applyBorder="1" applyAlignment="1">
      <alignment horizontal="center" vertical="center" shrinkToFit="1"/>
    </xf>
    <xf numFmtId="0" fontId="35" fillId="0" borderId="5" xfId="0" applyFont="1" applyBorder="1" applyAlignment="1">
      <alignment horizontal="center" vertical="center"/>
    </xf>
    <xf numFmtId="0" fontId="35" fillId="0" borderId="6" xfId="0" applyFont="1" applyBorder="1" applyAlignment="1">
      <alignment horizontal="center" vertical="center"/>
    </xf>
    <xf numFmtId="165" fontId="4" fillId="3" borderId="1" xfId="0" applyNumberFormat="1" applyFont="1" applyFill="1" applyBorder="1" applyAlignment="1">
      <alignment horizontal="center" vertical="center" shrinkToFit="1"/>
    </xf>
    <xf numFmtId="165" fontId="4" fillId="3" borderId="7" xfId="0" applyNumberFormat="1" applyFont="1" applyFill="1" applyBorder="1" applyAlignment="1">
      <alignment horizontal="center" vertical="center" shrinkToFit="1"/>
    </xf>
    <xf numFmtId="0" fontId="12" fillId="0" borderId="3" xfId="0" applyFont="1" applyBorder="1" applyAlignment="1">
      <alignment horizontal="center" vertical="center"/>
    </xf>
    <xf numFmtId="0" fontId="34" fillId="3" borderId="3" xfId="0" applyFont="1" applyFill="1" applyBorder="1" applyAlignment="1">
      <alignment horizontal="center" vertical="center"/>
    </xf>
    <xf numFmtId="0" fontId="39" fillId="3" borderId="0" xfId="0" applyFont="1" applyFill="1" applyAlignment="1">
      <alignment horizontal="center" vertical="center"/>
    </xf>
    <xf numFmtId="0" fontId="38" fillId="3" borderId="3" xfId="0" applyFont="1" applyFill="1" applyBorder="1" applyAlignment="1">
      <alignment horizontal="center" vertical="center"/>
    </xf>
    <xf numFmtId="0" fontId="12" fillId="3" borderId="0" xfId="0" applyFont="1" applyFill="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40" fillId="0" borderId="3" xfId="0" applyFont="1" applyBorder="1" applyAlignment="1">
      <alignment horizontal="center" vertical="center"/>
    </xf>
    <xf numFmtId="0" fontId="38" fillId="3" borderId="0" xfId="0" applyFont="1" applyFill="1" applyAlignment="1">
      <alignment horizontal="center" vertical="center"/>
    </xf>
    <xf numFmtId="0" fontId="40" fillId="0" borderId="4" xfId="0" applyFont="1" applyBorder="1" applyAlignment="1">
      <alignment horizontal="center" vertical="center"/>
    </xf>
    <xf numFmtId="0" fontId="39" fillId="0" borderId="4" xfId="0" applyFont="1" applyBorder="1" applyAlignment="1">
      <alignment horizontal="center" vertical="center"/>
    </xf>
    <xf numFmtId="0" fontId="38" fillId="3" borderId="4" xfId="0" applyFont="1" applyFill="1" applyBorder="1" applyAlignment="1">
      <alignment horizontal="center" vertical="center"/>
    </xf>
    <xf numFmtId="0" fontId="40" fillId="3" borderId="3" xfId="0" applyFont="1" applyFill="1" applyBorder="1" applyAlignment="1">
      <alignment horizontal="center" vertical="center"/>
    </xf>
    <xf numFmtId="0" fontId="40" fillId="3" borderId="0" xfId="0" applyFont="1" applyFill="1" applyAlignment="1">
      <alignment horizontal="center" vertical="center"/>
    </xf>
    <xf numFmtId="0" fontId="12" fillId="0" borderId="4" xfId="0" applyFont="1" applyBorder="1" applyAlignment="1">
      <alignment horizontal="center" vertical="center"/>
    </xf>
    <xf numFmtId="0" fontId="43" fillId="0" borderId="3" xfId="0" applyFont="1" applyBorder="1" applyAlignment="1">
      <alignment horizontal="center" vertical="center"/>
    </xf>
    <xf numFmtId="0" fontId="35" fillId="3" borderId="5" xfId="0" applyFont="1" applyFill="1" applyBorder="1" applyAlignment="1">
      <alignment horizontal="center" vertical="center"/>
    </xf>
    <xf numFmtId="0" fontId="35" fillId="3" borderId="8" xfId="0" applyFont="1" applyFill="1" applyBorder="1" applyAlignment="1">
      <alignment horizontal="center" vertical="center"/>
    </xf>
    <xf numFmtId="0" fontId="35" fillId="3" borderId="6" xfId="0" applyFont="1" applyFill="1" applyBorder="1" applyAlignment="1">
      <alignment horizontal="center" vertical="center"/>
    </xf>
    <xf numFmtId="0" fontId="38" fillId="3" borderId="5" xfId="0" applyFont="1" applyFill="1" applyBorder="1" applyAlignment="1">
      <alignment horizontal="center" vertical="center"/>
    </xf>
    <xf numFmtId="0" fontId="39" fillId="3" borderId="8" xfId="0" applyFont="1" applyFill="1" applyBorder="1" applyAlignment="1">
      <alignment horizontal="center" vertical="center"/>
    </xf>
    <xf numFmtId="0" fontId="40" fillId="0" borderId="0" xfId="0" applyFont="1" applyAlignment="1">
      <alignment horizontal="center" vertical="center"/>
    </xf>
    <xf numFmtId="0" fontId="42" fillId="0" borderId="3" xfId="0" applyFont="1" applyBorder="1" applyAlignment="1">
      <alignment horizontal="center" vertical="center"/>
    </xf>
    <xf numFmtId="0" fontId="42" fillId="0" borderId="0" xfId="0" applyFont="1" applyAlignment="1">
      <alignment horizontal="center" vertical="center"/>
    </xf>
    <xf numFmtId="0" fontId="42" fillId="0" borderId="4" xfId="0" applyFont="1" applyBorder="1" applyAlignment="1">
      <alignment horizontal="center" vertical="center"/>
    </xf>
    <xf numFmtId="0" fontId="40" fillId="3" borderId="4" xfId="0" applyFont="1" applyFill="1" applyBorder="1" applyAlignment="1">
      <alignment horizontal="center" vertical="center"/>
    </xf>
    <xf numFmtId="0" fontId="34" fillId="3" borderId="0" xfId="0" applyFont="1" applyFill="1" applyAlignment="1">
      <alignment horizontal="center" vertical="center"/>
    </xf>
    <xf numFmtId="0" fontId="34" fillId="3" borderId="4" xfId="0" applyFont="1" applyFill="1" applyBorder="1" applyAlignment="1">
      <alignment horizontal="center" vertical="center"/>
    </xf>
    <xf numFmtId="0" fontId="12" fillId="3" borderId="3" xfId="0" applyFont="1" applyFill="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40"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40" fillId="0" borderId="15" xfId="0" applyFont="1" applyBorder="1" applyAlignment="1">
      <alignment horizontal="center" vertical="center"/>
    </xf>
    <xf numFmtId="0" fontId="39" fillId="0" borderId="0" xfId="0" applyFont="1" applyAlignment="1">
      <alignment horizontal="center" vertical="center"/>
    </xf>
    <xf numFmtId="0" fontId="6" fillId="0" borderId="14" xfId="0" applyFont="1" applyBorder="1" applyAlignment="1">
      <alignment horizontal="center" vertical="center"/>
    </xf>
    <xf numFmtId="0" fontId="35" fillId="0" borderId="0" xfId="0" applyFont="1" applyAlignment="1">
      <alignment horizontal="center" vertical="center"/>
    </xf>
    <xf numFmtId="0" fontId="39" fillId="0" borderId="3" xfId="0" applyFont="1" applyBorder="1" applyAlignment="1">
      <alignment horizontal="center" vertical="center"/>
    </xf>
    <xf numFmtId="0" fontId="40" fillId="3" borderId="5" xfId="0" applyFont="1" applyFill="1" applyBorder="1" applyAlignment="1">
      <alignment horizontal="center" vertical="center"/>
    </xf>
    <xf numFmtId="0" fontId="40" fillId="3" borderId="8" xfId="0" applyFont="1" applyFill="1" applyBorder="1" applyAlignment="1">
      <alignment horizontal="center" vertical="center"/>
    </xf>
    <xf numFmtId="0" fontId="40" fillId="3" borderId="6" xfId="0" applyFont="1" applyFill="1" applyBorder="1" applyAlignment="1">
      <alignment horizontal="center" vertical="center"/>
    </xf>
    <xf numFmtId="0" fontId="34" fillId="0" borderId="0" xfId="0" applyFont="1" applyAlignment="1">
      <alignment horizontal="center" vertical="center"/>
    </xf>
    <xf numFmtId="0" fontId="34" fillId="0" borderId="4" xfId="0" applyFont="1" applyBorder="1" applyAlignment="1">
      <alignment horizontal="center" vertical="center"/>
    </xf>
    <xf numFmtId="0" fontId="40" fillId="0" borderId="5" xfId="0" applyFont="1" applyBorder="1" applyAlignment="1">
      <alignment horizontal="center" vertical="center"/>
    </xf>
    <xf numFmtId="0" fontId="40" fillId="0" borderId="6" xfId="0" applyFont="1" applyBorder="1" applyAlignment="1">
      <alignment horizontal="center" vertical="center"/>
    </xf>
    <xf numFmtId="0" fontId="35" fillId="3" borderId="7" xfId="0" applyFont="1" applyFill="1" applyBorder="1" applyAlignment="1">
      <alignment horizontal="left" vertical="center" shrinkToFit="1"/>
    </xf>
    <xf numFmtId="0" fontId="37" fillId="3" borderId="7" xfId="0" applyFont="1" applyFill="1" applyBorder="1" applyAlignment="1">
      <alignment horizontal="left" vertical="center" shrinkToFit="1"/>
    </xf>
    <xf numFmtId="0" fontId="37" fillId="3" borderId="2" xfId="0" applyFont="1" applyFill="1" applyBorder="1" applyAlignment="1">
      <alignment horizontal="left" vertical="center" shrinkToFit="1"/>
    </xf>
    <xf numFmtId="0" fontId="12" fillId="3" borderId="4" xfId="0" applyFont="1" applyFill="1" applyBorder="1" applyAlignment="1">
      <alignment horizontal="center" vertical="center"/>
    </xf>
    <xf numFmtId="0" fontId="46" fillId="0" borderId="3" xfId="0" applyFont="1" applyBorder="1" applyAlignment="1">
      <alignment horizontal="center" vertical="center"/>
    </xf>
    <xf numFmtId="0" fontId="46" fillId="0" borderId="4" xfId="0" applyFont="1" applyBorder="1" applyAlignment="1">
      <alignment horizontal="center" vertical="center"/>
    </xf>
    <xf numFmtId="0" fontId="45" fillId="0" borderId="4" xfId="0" applyFont="1" applyBorder="1" applyAlignment="1">
      <alignment horizontal="center" vertical="center"/>
    </xf>
    <xf numFmtId="0" fontId="44" fillId="0" borderId="4" xfId="0" applyFont="1"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41" fillId="3" borderId="0" xfId="0" applyFont="1" applyFill="1" applyAlignment="1">
      <alignment horizontal="center" vertical="center"/>
    </xf>
    <xf numFmtId="0" fontId="41" fillId="3" borderId="4"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3" xfId="0" applyFont="1" applyFill="1" applyBorder="1" applyAlignment="1">
      <alignment horizontal="center" vertical="center"/>
    </xf>
    <xf numFmtId="0" fontId="6" fillId="0" borderId="23" xfId="0" applyFont="1" applyBorder="1" applyAlignment="1">
      <alignment horizontal="center" vertical="center"/>
    </xf>
    <xf numFmtId="0" fontId="42" fillId="0" borderId="14" xfId="0" applyFont="1" applyBorder="1" applyAlignment="1">
      <alignment horizontal="center" vertical="center"/>
    </xf>
    <xf numFmtId="165" fontId="4" fillId="0" borderId="16" xfId="0" applyNumberFormat="1" applyFont="1" applyBorder="1" applyAlignment="1">
      <alignment horizontal="center" vertical="center" shrinkToFit="1"/>
    </xf>
    <xf numFmtId="165" fontId="4" fillId="0" borderId="22" xfId="0" applyNumberFormat="1" applyFont="1" applyBorder="1" applyAlignment="1">
      <alignment horizontal="center" vertical="center" shrinkToFit="1"/>
    </xf>
    <xf numFmtId="0" fontId="5" fillId="0" borderId="22" xfId="0" applyFont="1" applyBorder="1" applyAlignment="1">
      <alignment horizontal="left" vertical="center" shrinkToFit="1"/>
    </xf>
    <xf numFmtId="0" fontId="5" fillId="0" borderId="17" xfId="0" applyFont="1" applyBorder="1" applyAlignment="1">
      <alignment horizontal="left" vertical="center" shrinkToFit="1"/>
    </xf>
    <xf numFmtId="165" fontId="4" fillId="3" borderId="16" xfId="0" applyNumberFormat="1" applyFont="1" applyFill="1" applyBorder="1" applyAlignment="1">
      <alignment horizontal="center" vertical="center" shrinkToFit="1"/>
    </xf>
    <xf numFmtId="165" fontId="4" fillId="3" borderId="22" xfId="0" applyNumberFormat="1" applyFont="1" applyFill="1" applyBorder="1" applyAlignment="1">
      <alignment horizontal="center" vertical="center" shrinkToFit="1"/>
    </xf>
    <xf numFmtId="0" fontId="5" fillId="3" borderId="22" xfId="0" applyFont="1" applyFill="1" applyBorder="1" applyAlignment="1">
      <alignment horizontal="left" vertical="center" shrinkToFit="1"/>
    </xf>
    <xf numFmtId="0" fontId="5" fillId="3" borderId="17" xfId="0" applyFont="1" applyFill="1" applyBorder="1" applyAlignment="1">
      <alignment horizontal="left" vertical="center" shrinkToFit="1"/>
    </xf>
    <xf numFmtId="0" fontId="35" fillId="3" borderId="14" xfId="0" applyFont="1" applyFill="1" applyBorder="1" applyAlignment="1">
      <alignment horizontal="center" vertical="center"/>
    </xf>
    <xf numFmtId="0" fontId="35" fillId="3" borderId="15" xfId="0" applyFont="1" applyFill="1" applyBorder="1" applyAlignment="1">
      <alignment horizontal="center" vertical="center"/>
    </xf>
    <xf numFmtId="0" fontId="12" fillId="0" borderId="14" xfId="0" applyFont="1" applyBorder="1" applyAlignment="1">
      <alignment horizontal="center" vertical="center"/>
    </xf>
    <xf numFmtId="0" fontId="40" fillId="3" borderId="14" xfId="0" applyFont="1" applyFill="1" applyBorder="1" applyAlignment="1">
      <alignment horizontal="center" vertical="center"/>
    </xf>
    <xf numFmtId="0" fontId="40" fillId="3" borderId="15" xfId="0" applyFont="1" applyFill="1" applyBorder="1" applyAlignment="1">
      <alignment horizontal="center" vertical="center"/>
    </xf>
    <xf numFmtId="168" fontId="14" fillId="4" borderId="21" xfId="0" applyNumberFormat="1" applyFont="1" applyFill="1" applyBorder="1" applyAlignment="1">
      <alignment horizontal="center" vertical="center" shrinkToFit="1"/>
    </xf>
    <xf numFmtId="168" fontId="14" fillId="4" borderId="20" xfId="0" applyNumberFormat="1" applyFont="1" applyFill="1" applyBorder="1" applyAlignment="1">
      <alignment horizontal="center" vertical="center" shrinkToFit="1"/>
    </xf>
    <xf numFmtId="168" fontId="14" fillId="4" borderId="24" xfId="0" applyNumberFormat="1" applyFont="1" applyFill="1" applyBorder="1" applyAlignment="1">
      <alignment horizontal="center" vertical="center" shrinkToFit="1"/>
    </xf>
    <xf numFmtId="0" fontId="6" fillId="3" borderId="0" xfId="0" applyFont="1" applyFill="1" applyBorder="1" applyAlignment="1">
      <alignment horizontal="center" vertical="center"/>
    </xf>
    <xf numFmtId="0" fontId="35" fillId="3" borderId="0" xfId="0" applyFont="1" applyFill="1" applyBorder="1" applyAlignment="1">
      <alignment horizontal="center" vertical="center"/>
    </xf>
  </cellXfs>
  <cellStyles count="4">
    <cellStyle name="Comma" xfId="2" builtinId="3"/>
    <cellStyle name="Hyperlink" xfId="1" builtinId="8" customBuiltin="1"/>
    <cellStyle name="Normal" xfId="0" builtinId="0" customBuiltin="1"/>
    <cellStyle name="Normal 2" xfId="3" xr:uid="{00000000-0005-0000-0000-000003000000}"/>
  </cellStyles>
  <dxfs count="50">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calendars/?utm_source=ms&amp;utm_medium=file&amp;utm_campaign=office&amp;utm_content=url" TargetMode="External"/><Relationship Id="rId1" Type="http://schemas.openxmlformats.org/officeDocument/2006/relationships/hyperlink" Target="https://www.vertex42.com/calendar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opLeftCell="A8" workbookViewId="0">
      <selection activeCell="G38" sqref="G38:H3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x14ac:dyDescent="0.2">
      <c r="A1" s="113">
        <f>DATE(AD18,AD20,1)</f>
        <v>45292</v>
      </c>
      <c r="B1" s="113"/>
      <c r="C1" s="113"/>
      <c r="D1" s="113"/>
      <c r="E1" s="113"/>
      <c r="F1" s="113"/>
      <c r="G1" s="113"/>
      <c r="H1" s="113"/>
      <c r="I1" s="11"/>
      <c r="J1" s="11"/>
      <c r="K1" s="116">
        <f>DATE(YEAR(A1),MONTH(A1)-1,1)</f>
        <v>45261</v>
      </c>
      <c r="L1" s="116"/>
      <c r="M1" s="116"/>
      <c r="N1" s="116"/>
      <c r="O1" s="116"/>
      <c r="P1" s="116"/>
      <c r="Q1" s="116"/>
      <c r="S1" s="116">
        <f>DATE(YEAR(A1),MONTH(A1)+1,1)</f>
        <v>45323</v>
      </c>
      <c r="T1" s="116"/>
      <c r="U1" s="116"/>
      <c r="V1" s="116"/>
      <c r="W1" s="116"/>
      <c r="X1" s="116"/>
      <c r="Y1" s="116"/>
    </row>
    <row r="2" spans="1:32" s="3" customFormat="1" ht="11.25" customHeight="1" x14ac:dyDescent="0.2">
      <c r="A2" s="113"/>
      <c r="B2" s="113"/>
      <c r="C2" s="113"/>
      <c r="D2" s="113"/>
      <c r="E2" s="113"/>
      <c r="F2" s="113"/>
      <c r="G2" s="113"/>
      <c r="H2" s="11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32" s="4" customFormat="1" ht="9" customHeight="1" x14ac:dyDescent="0.2">
      <c r="A3" s="113"/>
      <c r="B3" s="113"/>
      <c r="C3" s="113"/>
      <c r="D3" s="113"/>
      <c r="E3" s="113"/>
      <c r="F3" s="113"/>
      <c r="G3" s="113"/>
      <c r="H3" s="11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f t="shared" si="0"/>
        <v>45261</v>
      </c>
      <c r="Q3" s="22">
        <f t="shared" si="0"/>
        <v>45262</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45323</v>
      </c>
      <c r="X3" s="22">
        <f t="shared" si="1"/>
        <v>45324</v>
      </c>
      <c r="Y3" s="22">
        <f t="shared" si="1"/>
        <v>45325</v>
      </c>
      <c r="AB3" s="3"/>
      <c r="AC3" s="3"/>
      <c r="AD3" s="3"/>
      <c r="AE3" s="3"/>
    </row>
    <row r="4" spans="1:32" s="4" customFormat="1" ht="9" customHeight="1" x14ac:dyDescent="0.2">
      <c r="A4" s="113"/>
      <c r="B4" s="113"/>
      <c r="C4" s="113"/>
      <c r="D4" s="113"/>
      <c r="E4" s="113"/>
      <c r="F4" s="113"/>
      <c r="G4" s="113"/>
      <c r="H4" s="113"/>
      <c r="I4" s="11"/>
      <c r="J4" s="11"/>
      <c r="K4" s="22">
        <f t="shared" si="0"/>
        <v>45263</v>
      </c>
      <c r="L4" s="22">
        <f t="shared" si="0"/>
        <v>45264</v>
      </c>
      <c r="M4" s="22">
        <f t="shared" si="0"/>
        <v>45265</v>
      </c>
      <c r="N4" s="22">
        <f t="shared" si="0"/>
        <v>45266</v>
      </c>
      <c r="O4" s="22">
        <f t="shared" si="0"/>
        <v>45267</v>
      </c>
      <c r="P4" s="22">
        <f t="shared" si="0"/>
        <v>45268</v>
      </c>
      <c r="Q4" s="22">
        <f t="shared" si="0"/>
        <v>45269</v>
      </c>
      <c r="R4" s="3"/>
      <c r="S4" s="22">
        <f t="shared" si="1"/>
        <v>45326</v>
      </c>
      <c r="T4" s="22">
        <f t="shared" si="1"/>
        <v>45327</v>
      </c>
      <c r="U4" s="22">
        <f t="shared" si="1"/>
        <v>45328</v>
      </c>
      <c r="V4" s="22">
        <f t="shared" si="1"/>
        <v>45329</v>
      </c>
      <c r="W4" s="22">
        <f t="shared" si="1"/>
        <v>45330</v>
      </c>
      <c r="X4" s="22">
        <f t="shared" si="1"/>
        <v>45331</v>
      </c>
      <c r="Y4" s="22">
        <f t="shared" si="1"/>
        <v>45332</v>
      </c>
      <c r="AB4" s="3"/>
      <c r="AC4" s="3"/>
      <c r="AD4" s="3"/>
      <c r="AE4" s="3"/>
    </row>
    <row r="5" spans="1:32" s="4" customFormat="1" ht="9" customHeight="1" x14ac:dyDescent="0.2">
      <c r="A5" s="113"/>
      <c r="B5" s="113"/>
      <c r="C5" s="113"/>
      <c r="D5" s="113"/>
      <c r="E5" s="113"/>
      <c r="F5" s="113"/>
      <c r="G5" s="113"/>
      <c r="H5" s="113"/>
      <c r="I5" s="11"/>
      <c r="J5" s="11"/>
      <c r="K5" s="22">
        <f t="shared" si="0"/>
        <v>45270</v>
      </c>
      <c r="L5" s="22">
        <f t="shared" si="0"/>
        <v>45271</v>
      </c>
      <c r="M5" s="22">
        <f t="shared" si="0"/>
        <v>45272</v>
      </c>
      <c r="N5" s="22">
        <f t="shared" si="0"/>
        <v>45273</v>
      </c>
      <c r="O5" s="22">
        <f t="shared" si="0"/>
        <v>45274</v>
      </c>
      <c r="P5" s="22">
        <f t="shared" si="0"/>
        <v>45275</v>
      </c>
      <c r="Q5" s="22">
        <f t="shared" si="0"/>
        <v>45276</v>
      </c>
      <c r="R5" s="3"/>
      <c r="S5" s="22">
        <f t="shared" si="1"/>
        <v>45333</v>
      </c>
      <c r="T5" s="22">
        <f t="shared" si="1"/>
        <v>45334</v>
      </c>
      <c r="U5" s="22">
        <f t="shared" si="1"/>
        <v>45335</v>
      </c>
      <c r="V5" s="22">
        <f t="shared" si="1"/>
        <v>45336</v>
      </c>
      <c r="W5" s="22">
        <f t="shared" si="1"/>
        <v>45337</v>
      </c>
      <c r="X5" s="22">
        <f t="shared" si="1"/>
        <v>45338</v>
      </c>
      <c r="Y5" s="22">
        <f t="shared" si="1"/>
        <v>45339</v>
      </c>
      <c r="AB5" s="3"/>
      <c r="AC5" s="3"/>
      <c r="AD5" s="3"/>
      <c r="AE5" s="3"/>
    </row>
    <row r="6" spans="1:32" s="4" customFormat="1" ht="9" customHeight="1" x14ac:dyDescent="0.2">
      <c r="A6" s="113"/>
      <c r="B6" s="113"/>
      <c r="C6" s="113"/>
      <c r="D6" s="113"/>
      <c r="E6" s="113"/>
      <c r="F6" s="113"/>
      <c r="G6" s="113"/>
      <c r="H6" s="113"/>
      <c r="I6" s="11"/>
      <c r="J6" s="11"/>
      <c r="K6" s="22">
        <f t="shared" si="0"/>
        <v>45277</v>
      </c>
      <c r="L6" s="22">
        <f t="shared" si="0"/>
        <v>45278</v>
      </c>
      <c r="M6" s="22">
        <f t="shared" si="0"/>
        <v>45279</v>
      </c>
      <c r="N6" s="22">
        <f t="shared" si="0"/>
        <v>45280</v>
      </c>
      <c r="O6" s="22">
        <f t="shared" si="0"/>
        <v>45281</v>
      </c>
      <c r="P6" s="22">
        <f t="shared" si="0"/>
        <v>45282</v>
      </c>
      <c r="Q6" s="22">
        <f t="shared" si="0"/>
        <v>45283</v>
      </c>
      <c r="R6" s="3"/>
      <c r="S6" s="22">
        <f t="shared" si="1"/>
        <v>45340</v>
      </c>
      <c r="T6" s="22">
        <f t="shared" si="1"/>
        <v>45341</v>
      </c>
      <c r="U6" s="22">
        <f t="shared" si="1"/>
        <v>45342</v>
      </c>
      <c r="V6" s="22">
        <f t="shared" si="1"/>
        <v>45343</v>
      </c>
      <c r="W6" s="22">
        <f t="shared" si="1"/>
        <v>45344</v>
      </c>
      <c r="X6" s="22">
        <f t="shared" si="1"/>
        <v>45345</v>
      </c>
      <c r="Y6" s="22">
        <f t="shared" si="1"/>
        <v>45346</v>
      </c>
      <c r="AB6" s="3"/>
      <c r="AC6" s="3"/>
      <c r="AD6" s="3"/>
      <c r="AE6" s="3"/>
    </row>
    <row r="7" spans="1:32" s="4" customFormat="1" ht="9" customHeight="1" x14ac:dyDescent="0.2">
      <c r="A7" s="113"/>
      <c r="B7" s="113"/>
      <c r="C7" s="113"/>
      <c r="D7" s="113"/>
      <c r="E7" s="113"/>
      <c r="F7" s="113"/>
      <c r="G7" s="113"/>
      <c r="H7" s="113"/>
      <c r="I7" s="11"/>
      <c r="J7" s="11"/>
      <c r="K7" s="22">
        <f t="shared" si="0"/>
        <v>45284</v>
      </c>
      <c r="L7" s="22">
        <f t="shared" si="0"/>
        <v>45285</v>
      </c>
      <c r="M7" s="22">
        <f t="shared" si="0"/>
        <v>45286</v>
      </c>
      <c r="N7" s="22">
        <f t="shared" si="0"/>
        <v>45287</v>
      </c>
      <c r="O7" s="22">
        <f t="shared" si="0"/>
        <v>45288</v>
      </c>
      <c r="P7" s="22">
        <f t="shared" si="0"/>
        <v>45289</v>
      </c>
      <c r="Q7" s="22">
        <f t="shared" si="0"/>
        <v>45290</v>
      </c>
      <c r="R7" s="3"/>
      <c r="S7" s="22">
        <f t="shared" si="1"/>
        <v>45347</v>
      </c>
      <c r="T7" s="22">
        <f t="shared" si="1"/>
        <v>45348</v>
      </c>
      <c r="U7" s="22">
        <f t="shared" si="1"/>
        <v>45349</v>
      </c>
      <c r="V7" s="22">
        <f t="shared" si="1"/>
        <v>45350</v>
      </c>
      <c r="W7" s="22">
        <f t="shared" si="1"/>
        <v>45351</v>
      </c>
      <c r="X7" s="22" t="str">
        <f t="shared" si="1"/>
        <v/>
      </c>
      <c r="Y7" s="22" t="str">
        <f t="shared" si="1"/>
        <v/>
      </c>
      <c r="AB7" s="3"/>
      <c r="AC7" s="3"/>
      <c r="AD7" s="3"/>
      <c r="AE7" s="3"/>
    </row>
    <row r="8" spans="1:32" s="5" customFormat="1" ht="9" customHeight="1" x14ac:dyDescent="0.2">
      <c r="A8" s="26"/>
      <c r="B8" s="26"/>
      <c r="C8" s="26"/>
      <c r="D8" s="26"/>
      <c r="E8" s="26"/>
      <c r="F8" s="26"/>
      <c r="G8" s="26"/>
      <c r="H8" s="26"/>
      <c r="I8" s="25"/>
      <c r="J8" s="25"/>
      <c r="K8" s="22">
        <f t="shared" si="0"/>
        <v>45291</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32" s="1" customFormat="1" ht="21" customHeight="1" x14ac:dyDescent="0.25">
      <c r="A9" s="114">
        <f>A10</f>
        <v>45291</v>
      </c>
      <c r="B9" s="115"/>
      <c r="C9" s="115">
        <f>C10</f>
        <v>45292</v>
      </c>
      <c r="D9" s="115"/>
      <c r="E9" s="115">
        <f>E10</f>
        <v>45293</v>
      </c>
      <c r="F9" s="115"/>
      <c r="G9" s="115">
        <f>G10</f>
        <v>45294</v>
      </c>
      <c r="H9" s="115"/>
      <c r="I9" s="115">
        <f>I10</f>
        <v>45295</v>
      </c>
      <c r="J9" s="115"/>
      <c r="K9" s="115">
        <f>K10</f>
        <v>45296</v>
      </c>
      <c r="L9" s="115"/>
      <c r="M9" s="115"/>
      <c r="N9" s="115"/>
      <c r="O9" s="115"/>
      <c r="P9" s="115"/>
      <c r="Q9" s="115"/>
      <c r="R9" s="115"/>
      <c r="S9" s="115">
        <f>S10</f>
        <v>45297</v>
      </c>
      <c r="T9" s="115"/>
      <c r="U9" s="115"/>
      <c r="V9" s="115"/>
      <c r="W9" s="115"/>
      <c r="X9" s="115"/>
      <c r="Y9" s="115"/>
      <c r="Z9" s="117"/>
      <c r="AB9" s="43" t="s">
        <v>18</v>
      </c>
      <c r="AC9" s="43"/>
      <c r="AD9" s="43"/>
      <c r="AE9" s="43"/>
      <c r="AF9" s="43"/>
    </row>
    <row r="10" spans="1:32" s="1" customFormat="1" ht="18.75" x14ac:dyDescent="0.25">
      <c r="A10" s="14">
        <f>$A$1-(WEEKDAY($A$1,1)-(start_day-1))-IF((WEEKDAY($A$1,1)-(start_day-1))&lt;=0,7,0)+1</f>
        <v>45291</v>
      </c>
      <c r="B10" s="15"/>
      <c r="C10" s="12">
        <f>A10+1</f>
        <v>45292</v>
      </c>
      <c r="D10" s="13"/>
      <c r="E10" s="12">
        <f>C10+1</f>
        <v>45293</v>
      </c>
      <c r="F10" s="13"/>
      <c r="G10" s="45">
        <f>E10+1</f>
        <v>45294</v>
      </c>
      <c r="H10" s="46"/>
      <c r="I10" s="12">
        <f>G10+1</f>
        <v>45295</v>
      </c>
      <c r="J10" s="13"/>
      <c r="K10" s="109">
        <f>I10+1</f>
        <v>45296</v>
      </c>
      <c r="L10" s="110"/>
      <c r="M10" s="111"/>
      <c r="N10" s="111"/>
      <c r="O10" s="111"/>
      <c r="P10" s="111"/>
      <c r="Q10" s="111"/>
      <c r="R10" s="112"/>
      <c r="S10" s="120">
        <f>K10+1</f>
        <v>45297</v>
      </c>
      <c r="T10" s="121"/>
      <c r="U10" s="107"/>
      <c r="V10" s="107"/>
      <c r="W10" s="107"/>
      <c r="X10" s="107"/>
      <c r="Y10" s="107"/>
      <c r="Z10" s="108"/>
      <c r="AB10" s="44" t="s">
        <v>4</v>
      </c>
      <c r="AC10" s="44"/>
      <c r="AD10" s="44"/>
      <c r="AE10" s="44"/>
      <c r="AF10" s="44"/>
    </row>
    <row r="11" spans="1:32" s="1" customFormat="1" ht="15.75" x14ac:dyDescent="0.2">
      <c r="A11" s="91"/>
      <c r="B11" s="92"/>
      <c r="C11" s="86"/>
      <c r="D11" s="87"/>
      <c r="E11" s="86"/>
      <c r="F11" s="87"/>
      <c r="G11" s="88"/>
      <c r="H11" s="89"/>
      <c r="I11" s="88" t="s">
        <v>22</v>
      </c>
      <c r="J11" s="89"/>
      <c r="K11" s="86"/>
      <c r="L11" s="90"/>
      <c r="M11" s="90"/>
      <c r="N11" s="90"/>
      <c r="O11" s="90"/>
      <c r="P11" s="90"/>
      <c r="Q11" s="90"/>
      <c r="R11" s="87"/>
      <c r="S11" s="91"/>
      <c r="T11" s="92"/>
      <c r="U11" s="92"/>
      <c r="V11" s="92"/>
      <c r="W11" s="92"/>
      <c r="X11" s="92"/>
      <c r="Y11" s="92"/>
      <c r="Z11" s="93"/>
    </row>
    <row r="12" spans="1:32" s="1" customFormat="1" ht="17.25" customHeight="1" x14ac:dyDescent="0.2">
      <c r="A12" s="91"/>
      <c r="B12" s="92"/>
      <c r="C12" s="86"/>
      <c r="D12" s="87"/>
      <c r="E12" s="86"/>
      <c r="F12" s="87"/>
      <c r="G12" s="88"/>
      <c r="H12" s="89"/>
      <c r="I12" s="86"/>
      <c r="J12" s="87"/>
      <c r="K12" s="86"/>
      <c r="L12" s="90"/>
      <c r="M12" s="90"/>
      <c r="N12" s="90"/>
      <c r="O12" s="90"/>
      <c r="P12" s="90"/>
      <c r="Q12" s="90"/>
      <c r="R12" s="87"/>
      <c r="S12" s="98" t="s">
        <v>23</v>
      </c>
      <c r="T12" s="99"/>
      <c r="U12" s="99"/>
      <c r="V12" s="99"/>
      <c r="W12" s="99"/>
      <c r="X12" s="99"/>
      <c r="Y12" s="99"/>
      <c r="Z12" s="100"/>
    </row>
    <row r="13" spans="1:32" s="1" customFormat="1" ht="15.75" x14ac:dyDescent="0.2">
      <c r="A13" s="91"/>
      <c r="B13" s="92"/>
      <c r="C13" s="86"/>
      <c r="D13" s="87"/>
      <c r="E13" s="86"/>
      <c r="F13" s="87"/>
      <c r="G13" s="88"/>
      <c r="H13" s="89"/>
      <c r="I13" s="86"/>
      <c r="J13" s="87"/>
      <c r="K13" s="86"/>
      <c r="L13" s="90"/>
      <c r="M13" s="90"/>
      <c r="N13" s="90"/>
      <c r="O13" s="90"/>
      <c r="P13" s="90"/>
      <c r="Q13" s="90"/>
      <c r="R13" s="87"/>
      <c r="S13" s="91"/>
      <c r="T13" s="92"/>
      <c r="U13" s="92"/>
      <c r="V13" s="92"/>
      <c r="W13" s="92"/>
      <c r="X13" s="92"/>
      <c r="Y13" s="92"/>
      <c r="Z13" s="93"/>
    </row>
    <row r="14" spans="1:32" s="1" customFormat="1" ht="13.5" customHeight="1" x14ac:dyDescent="0.2">
      <c r="A14" s="91"/>
      <c r="B14" s="92"/>
      <c r="C14" s="86"/>
      <c r="D14" s="87"/>
      <c r="E14" s="86"/>
      <c r="F14" s="87"/>
      <c r="G14" s="122" t="s">
        <v>160</v>
      </c>
      <c r="H14" s="89"/>
      <c r="I14" s="86"/>
      <c r="J14" s="87"/>
      <c r="K14" s="86"/>
      <c r="L14" s="90"/>
      <c r="M14" s="90"/>
      <c r="N14" s="90"/>
      <c r="O14" s="90"/>
      <c r="P14" s="90"/>
      <c r="Q14" s="90"/>
      <c r="R14" s="87"/>
      <c r="S14" s="91"/>
      <c r="T14" s="92"/>
      <c r="U14" s="92"/>
      <c r="V14" s="92"/>
      <c r="W14" s="92"/>
      <c r="X14" s="92"/>
      <c r="Y14" s="92"/>
      <c r="Z14" s="93"/>
    </row>
    <row r="15" spans="1:32" s="2" customFormat="1" ht="13.15" customHeight="1" x14ac:dyDescent="0.2">
      <c r="A15" s="101"/>
      <c r="B15" s="102"/>
      <c r="C15" s="104"/>
      <c r="D15" s="106"/>
      <c r="E15" s="104"/>
      <c r="F15" s="106"/>
      <c r="G15" s="118"/>
      <c r="H15" s="119"/>
      <c r="I15" s="104"/>
      <c r="J15" s="106"/>
      <c r="K15" s="104"/>
      <c r="L15" s="105"/>
      <c r="M15" s="105"/>
      <c r="N15" s="105"/>
      <c r="O15" s="105"/>
      <c r="P15" s="105"/>
      <c r="Q15" s="105"/>
      <c r="R15" s="106"/>
      <c r="S15" s="101"/>
      <c r="T15" s="102"/>
      <c r="U15" s="102"/>
      <c r="V15" s="102"/>
      <c r="W15" s="102"/>
      <c r="X15" s="102"/>
      <c r="Y15" s="102"/>
      <c r="Z15" s="103"/>
      <c r="AA15" s="1"/>
    </row>
    <row r="16" spans="1:32" s="1" customFormat="1" ht="18.75" x14ac:dyDescent="0.2">
      <c r="A16" s="14">
        <f>S10+1</f>
        <v>45298</v>
      </c>
      <c r="B16" s="15"/>
      <c r="C16" s="12">
        <f>A16+1</f>
        <v>45299</v>
      </c>
      <c r="D16" s="13"/>
      <c r="E16" s="12">
        <f>C16+1</f>
        <v>45300</v>
      </c>
      <c r="F16" s="13"/>
      <c r="G16" s="45">
        <f>E16+1</f>
        <v>45301</v>
      </c>
      <c r="H16" s="46"/>
      <c r="I16" s="12">
        <f>G16+1</f>
        <v>45302</v>
      </c>
      <c r="J16" s="13"/>
      <c r="K16" s="109">
        <f>I16+1</f>
        <v>45303</v>
      </c>
      <c r="L16" s="110"/>
      <c r="M16" s="111"/>
      <c r="N16" s="111"/>
      <c r="O16" s="111"/>
      <c r="P16" s="111"/>
      <c r="Q16" s="111"/>
      <c r="R16" s="112"/>
      <c r="S16" s="120">
        <f>K16+1</f>
        <v>45304</v>
      </c>
      <c r="T16" s="121"/>
      <c r="U16" s="107"/>
      <c r="V16" s="107"/>
      <c r="W16" s="107"/>
      <c r="X16" s="107"/>
      <c r="Y16" s="107"/>
      <c r="Z16" s="108"/>
      <c r="AB16" s="27" t="s">
        <v>7</v>
      </c>
      <c r="AC16" s="10"/>
      <c r="AD16" s="10"/>
    </row>
    <row r="17" spans="1:31" s="1" customFormat="1" ht="15.75" x14ac:dyDescent="0.2">
      <c r="A17" s="91"/>
      <c r="B17" s="92"/>
      <c r="C17" s="86"/>
      <c r="D17" s="87"/>
      <c r="E17" s="86"/>
      <c r="F17" s="87"/>
      <c r="G17" s="88" t="s">
        <v>22</v>
      </c>
      <c r="H17" s="89"/>
      <c r="I17" s="88" t="s">
        <v>22</v>
      </c>
      <c r="J17" s="89"/>
      <c r="K17" s="86"/>
      <c r="L17" s="90"/>
      <c r="M17" s="90"/>
      <c r="N17" s="90"/>
      <c r="O17" s="90"/>
      <c r="P17" s="90"/>
      <c r="Q17" s="90"/>
      <c r="R17" s="87"/>
      <c r="S17" s="98" t="s">
        <v>22</v>
      </c>
      <c r="T17" s="99"/>
      <c r="U17" s="99"/>
      <c r="V17" s="99"/>
      <c r="W17" s="99"/>
      <c r="X17" s="99"/>
      <c r="Y17" s="99"/>
      <c r="Z17" s="100"/>
      <c r="AB17" s="10"/>
    </row>
    <row r="18" spans="1:31" s="1" customFormat="1" ht="15.75" x14ac:dyDescent="0.2">
      <c r="A18" s="91"/>
      <c r="B18" s="92"/>
      <c r="C18" s="86"/>
      <c r="D18" s="87"/>
      <c r="E18" s="86"/>
      <c r="F18" s="87"/>
      <c r="G18" s="88"/>
      <c r="H18" s="89"/>
      <c r="I18" s="88"/>
      <c r="J18" s="89"/>
      <c r="K18" s="86"/>
      <c r="L18" s="90"/>
      <c r="M18" s="90"/>
      <c r="N18" s="90"/>
      <c r="O18" s="90"/>
      <c r="P18" s="90"/>
      <c r="Q18" s="90"/>
      <c r="R18" s="87"/>
      <c r="S18" s="91"/>
      <c r="T18" s="92"/>
      <c r="U18" s="92"/>
      <c r="V18" s="92"/>
      <c r="W18" s="92"/>
      <c r="X18" s="92"/>
      <c r="Y18" s="92"/>
      <c r="Z18" s="93"/>
      <c r="AB18" s="10"/>
      <c r="AC18" s="28" t="s">
        <v>1</v>
      </c>
      <c r="AD18" s="29">
        <v>2024</v>
      </c>
    </row>
    <row r="19" spans="1:31" s="1" customFormat="1" ht="15.75" x14ac:dyDescent="0.2">
      <c r="A19" s="91"/>
      <c r="B19" s="92"/>
      <c r="C19" s="86"/>
      <c r="D19" s="87"/>
      <c r="E19" s="86"/>
      <c r="F19" s="87"/>
      <c r="G19" s="88"/>
      <c r="H19" s="89"/>
      <c r="I19" s="88" t="s">
        <v>117</v>
      </c>
      <c r="J19" s="89"/>
      <c r="K19" s="86"/>
      <c r="L19" s="90"/>
      <c r="M19" s="90"/>
      <c r="N19" s="90"/>
      <c r="O19" s="90"/>
      <c r="P19" s="90"/>
      <c r="Q19" s="90"/>
      <c r="R19" s="87"/>
      <c r="S19" s="125" t="s">
        <v>25</v>
      </c>
      <c r="T19" s="130"/>
      <c r="U19" s="130"/>
      <c r="V19" s="130"/>
      <c r="W19" s="130"/>
      <c r="X19" s="130"/>
      <c r="Y19" s="130"/>
      <c r="Z19" s="133"/>
      <c r="AB19" s="10"/>
    </row>
    <row r="20" spans="1:31" s="1" customFormat="1" ht="15.75" x14ac:dyDescent="0.2">
      <c r="A20" s="91"/>
      <c r="B20" s="92"/>
      <c r="C20" s="86"/>
      <c r="D20" s="87"/>
      <c r="E20" s="86"/>
      <c r="F20" s="87"/>
      <c r="G20" s="122" t="s">
        <v>160</v>
      </c>
      <c r="H20" s="89"/>
      <c r="I20" s="86"/>
      <c r="J20" s="87"/>
      <c r="K20" s="86"/>
      <c r="L20" s="90"/>
      <c r="M20" s="90"/>
      <c r="N20" s="90"/>
      <c r="O20" s="90"/>
      <c r="P20" s="90"/>
      <c r="Q20" s="90"/>
      <c r="R20" s="87"/>
      <c r="S20" s="91"/>
      <c r="T20" s="92"/>
      <c r="U20" s="92"/>
      <c r="V20" s="92"/>
      <c r="W20" s="92"/>
      <c r="X20" s="92"/>
      <c r="Y20" s="92"/>
      <c r="Z20" s="93"/>
      <c r="AB20" s="10"/>
      <c r="AC20" s="28" t="s">
        <v>2</v>
      </c>
      <c r="AD20" s="29">
        <v>1</v>
      </c>
    </row>
    <row r="21" spans="1:31" s="2" customFormat="1" ht="13.15" customHeight="1" x14ac:dyDescent="0.2">
      <c r="A21" s="101"/>
      <c r="B21" s="102"/>
      <c r="C21" s="104"/>
      <c r="D21" s="106"/>
      <c r="E21" s="104"/>
      <c r="F21" s="106"/>
      <c r="G21" s="118"/>
      <c r="H21" s="119"/>
      <c r="I21" s="104"/>
      <c r="J21" s="106"/>
      <c r="K21" s="104"/>
      <c r="L21" s="105"/>
      <c r="M21" s="105"/>
      <c r="N21" s="105"/>
      <c r="O21" s="105"/>
      <c r="P21" s="105"/>
      <c r="Q21" s="105"/>
      <c r="R21" s="106"/>
      <c r="S21" s="101"/>
      <c r="T21" s="102"/>
      <c r="U21" s="102"/>
      <c r="V21" s="102"/>
      <c r="W21" s="102"/>
      <c r="X21" s="102"/>
      <c r="Y21" s="102"/>
      <c r="Z21" s="103"/>
      <c r="AA21" s="1"/>
      <c r="AB21" s="1"/>
      <c r="AC21" s="1"/>
      <c r="AD21" s="1"/>
      <c r="AE21" s="1"/>
    </row>
    <row r="22" spans="1:31" s="1" customFormat="1" ht="18.75" x14ac:dyDescent="0.2">
      <c r="A22" s="14">
        <f>S16+1</f>
        <v>45305</v>
      </c>
      <c r="B22" s="15"/>
      <c r="C22" s="12">
        <f>A22+1</f>
        <v>45306</v>
      </c>
      <c r="D22" s="13"/>
      <c r="E22" s="12">
        <f>C22+1</f>
        <v>45307</v>
      </c>
      <c r="F22" s="13"/>
      <c r="G22" s="45">
        <f>E22+1</f>
        <v>45308</v>
      </c>
      <c r="H22" s="46"/>
      <c r="I22" s="12">
        <f>G22+1</f>
        <v>45309</v>
      </c>
      <c r="J22" s="13"/>
      <c r="K22" s="109">
        <f>I22+1</f>
        <v>45310</v>
      </c>
      <c r="L22" s="110"/>
      <c r="M22" s="111"/>
      <c r="N22" s="111"/>
      <c r="O22" s="111"/>
      <c r="P22" s="111"/>
      <c r="Q22" s="111"/>
      <c r="R22" s="112"/>
      <c r="S22" s="120">
        <f>K22+1</f>
        <v>45311</v>
      </c>
      <c r="T22" s="121"/>
      <c r="U22" s="107"/>
      <c r="V22" s="107"/>
      <c r="W22" s="107"/>
      <c r="X22" s="107"/>
      <c r="Y22" s="107"/>
      <c r="Z22" s="108"/>
      <c r="AB22" s="27" t="s">
        <v>8</v>
      </c>
      <c r="AC22" s="2"/>
      <c r="AD22" s="2"/>
      <c r="AE22" s="2"/>
    </row>
    <row r="23" spans="1:31" s="1" customFormat="1" ht="15.75" x14ac:dyDescent="0.2">
      <c r="A23" s="125"/>
      <c r="B23" s="126"/>
      <c r="C23" s="86"/>
      <c r="D23" s="87"/>
      <c r="E23" s="86"/>
      <c r="F23" s="87"/>
      <c r="G23" s="88" t="s">
        <v>23</v>
      </c>
      <c r="H23" s="89"/>
      <c r="I23" s="88" t="s">
        <v>22</v>
      </c>
      <c r="J23" s="89"/>
      <c r="K23" s="86"/>
      <c r="L23" s="90"/>
      <c r="M23" s="90"/>
      <c r="N23" s="90"/>
      <c r="O23" s="90"/>
      <c r="P23" s="90"/>
      <c r="Q23" s="90"/>
      <c r="R23" s="87"/>
      <c r="S23" s="98" t="s">
        <v>26</v>
      </c>
      <c r="T23" s="99"/>
      <c r="U23" s="99"/>
      <c r="V23" s="99"/>
      <c r="W23" s="99"/>
      <c r="X23" s="99"/>
      <c r="Y23" s="99"/>
      <c r="Z23" s="100"/>
      <c r="AC23" s="10"/>
      <c r="AD23" s="10"/>
    </row>
    <row r="24" spans="1:31" s="1" customFormat="1" ht="15.75" x14ac:dyDescent="0.2">
      <c r="A24" s="123" t="s">
        <v>25</v>
      </c>
      <c r="B24" s="124"/>
      <c r="C24" s="86"/>
      <c r="D24" s="87"/>
      <c r="E24" s="86"/>
      <c r="F24" s="87"/>
      <c r="G24" s="88"/>
      <c r="H24" s="89"/>
      <c r="I24" s="88"/>
      <c r="J24" s="89"/>
      <c r="K24" s="86"/>
      <c r="L24" s="90"/>
      <c r="M24" s="90"/>
      <c r="N24" s="90"/>
      <c r="O24" s="90"/>
      <c r="P24" s="90"/>
      <c r="Q24" s="90"/>
      <c r="R24" s="87"/>
      <c r="S24" s="98" t="s">
        <v>29</v>
      </c>
      <c r="T24" s="92"/>
      <c r="U24" s="92"/>
      <c r="V24" s="92"/>
      <c r="W24" s="92"/>
      <c r="X24" s="92"/>
      <c r="Y24" s="92"/>
      <c r="Z24" s="93"/>
      <c r="AB24" s="10"/>
      <c r="AC24" s="28" t="s">
        <v>3</v>
      </c>
      <c r="AD24" s="29">
        <v>1</v>
      </c>
      <c r="AE24" s="2"/>
    </row>
    <row r="25" spans="1:31" s="1" customFormat="1" ht="15.75" x14ac:dyDescent="0.2">
      <c r="A25" s="91"/>
      <c r="B25" s="92"/>
      <c r="C25" s="86"/>
      <c r="D25" s="87"/>
      <c r="E25" s="86"/>
      <c r="F25" s="87"/>
      <c r="G25" s="88"/>
      <c r="H25" s="89"/>
      <c r="I25" s="127" t="s">
        <v>25</v>
      </c>
      <c r="J25" s="87"/>
      <c r="K25" s="86"/>
      <c r="L25" s="90"/>
      <c r="M25" s="90"/>
      <c r="N25" s="90"/>
      <c r="O25" s="90"/>
      <c r="P25" s="90"/>
      <c r="Q25" s="90"/>
      <c r="R25" s="87"/>
      <c r="S25" s="98" t="s">
        <v>30</v>
      </c>
      <c r="T25" s="99"/>
      <c r="U25" s="99"/>
      <c r="V25" s="99"/>
      <c r="W25" s="99"/>
      <c r="X25" s="99"/>
      <c r="Y25" s="99"/>
      <c r="Z25" s="100"/>
      <c r="AB25" s="10"/>
      <c r="AC25" s="10"/>
      <c r="AD25" s="10"/>
    </row>
    <row r="26" spans="1:31" s="1" customFormat="1" ht="15.75" x14ac:dyDescent="0.2">
      <c r="A26" s="91"/>
      <c r="B26" s="92"/>
      <c r="C26" s="86"/>
      <c r="D26" s="87"/>
      <c r="E26" s="86"/>
      <c r="F26" s="87"/>
      <c r="G26" s="122" t="s">
        <v>160</v>
      </c>
      <c r="H26" s="89"/>
      <c r="I26" s="127" t="s">
        <v>31</v>
      </c>
      <c r="J26" s="128"/>
      <c r="K26" s="86"/>
      <c r="L26" s="90"/>
      <c r="M26" s="90"/>
      <c r="N26" s="90"/>
      <c r="O26" s="90"/>
      <c r="P26" s="90"/>
      <c r="Q26" s="90"/>
      <c r="R26" s="87"/>
      <c r="S26" s="125"/>
      <c r="T26" s="130"/>
      <c r="U26" s="130"/>
      <c r="V26" s="130"/>
      <c r="W26" s="130"/>
      <c r="X26" s="130"/>
      <c r="Y26" s="130"/>
      <c r="Z26" s="133"/>
      <c r="AD26" s="10"/>
    </row>
    <row r="27" spans="1:31" s="2" customFormat="1" ht="15.75" x14ac:dyDescent="0.2">
      <c r="A27" s="101"/>
      <c r="B27" s="102"/>
      <c r="C27" s="104"/>
      <c r="D27" s="106"/>
      <c r="E27" s="104"/>
      <c r="F27" s="106"/>
      <c r="G27" s="118"/>
      <c r="H27" s="119"/>
      <c r="I27" s="104"/>
      <c r="J27" s="106"/>
      <c r="K27" s="104"/>
      <c r="L27" s="105"/>
      <c r="M27" s="105"/>
      <c r="N27" s="105"/>
      <c r="O27" s="105"/>
      <c r="P27" s="105"/>
      <c r="Q27" s="105"/>
      <c r="R27" s="106"/>
      <c r="S27" s="101"/>
      <c r="T27" s="102"/>
      <c r="U27" s="102"/>
      <c r="V27" s="102"/>
      <c r="W27" s="102"/>
      <c r="X27" s="102"/>
      <c r="Y27" s="102"/>
      <c r="Z27" s="103"/>
      <c r="AA27" s="1"/>
      <c r="AD27" s="10"/>
      <c r="AE27" s="1"/>
    </row>
    <row r="28" spans="1:31" s="1" customFormat="1" ht="18.75" x14ac:dyDescent="0.2">
      <c r="A28" s="14">
        <f>S22+1</f>
        <v>45312</v>
      </c>
      <c r="B28" s="15"/>
      <c r="C28" s="12">
        <f>A28+1</f>
        <v>45313</v>
      </c>
      <c r="D28" s="13"/>
      <c r="E28" s="12">
        <f>C28+1</f>
        <v>45314</v>
      </c>
      <c r="F28" s="13"/>
      <c r="G28" s="45">
        <f>E28+1</f>
        <v>45315</v>
      </c>
      <c r="H28" s="46"/>
      <c r="I28" s="12">
        <f>G28+1</f>
        <v>45316</v>
      </c>
      <c r="J28" s="13"/>
      <c r="K28" s="109">
        <f>I28+1</f>
        <v>45317</v>
      </c>
      <c r="L28" s="110"/>
      <c r="M28" s="111"/>
      <c r="N28" s="111"/>
      <c r="O28" s="111"/>
      <c r="P28" s="111"/>
      <c r="Q28" s="111"/>
      <c r="R28" s="112"/>
      <c r="S28" s="120">
        <f>K28+1</f>
        <v>45318</v>
      </c>
      <c r="T28" s="121"/>
      <c r="U28" s="107"/>
      <c r="V28" s="107"/>
      <c r="W28" s="107"/>
      <c r="X28" s="107"/>
      <c r="Y28" s="107"/>
      <c r="Z28" s="108"/>
      <c r="AB28" s="27" t="s">
        <v>9</v>
      </c>
      <c r="AC28" s="10"/>
      <c r="AD28" s="10"/>
    </row>
    <row r="29" spans="1:31" s="1" customFormat="1" ht="15.75" x14ac:dyDescent="0.2">
      <c r="A29" s="91"/>
      <c r="B29" s="92"/>
      <c r="C29" s="86"/>
      <c r="D29" s="87"/>
      <c r="E29" s="86"/>
      <c r="F29" s="87"/>
      <c r="G29" s="88" t="s">
        <v>26</v>
      </c>
      <c r="H29" s="89"/>
      <c r="I29" s="88" t="s">
        <v>22</v>
      </c>
      <c r="J29" s="89"/>
      <c r="K29" s="86"/>
      <c r="L29" s="90"/>
      <c r="M29" s="90"/>
      <c r="N29" s="90"/>
      <c r="O29" s="90"/>
      <c r="P29" s="90"/>
      <c r="Q29" s="90"/>
      <c r="R29" s="87"/>
      <c r="S29" s="98" t="s">
        <v>116</v>
      </c>
      <c r="T29" s="99"/>
      <c r="U29" s="99"/>
      <c r="V29" s="99"/>
      <c r="W29" s="99"/>
      <c r="X29" s="99"/>
      <c r="Y29" s="99"/>
      <c r="Z29" s="100"/>
      <c r="AB29" s="10"/>
      <c r="AC29" s="30" t="s">
        <v>11</v>
      </c>
      <c r="AD29" s="10"/>
    </row>
    <row r="30" spans="1:31" s="1" customFormat="1" ht="15.75" x14ac:dyDescent="0.2">
      <c r="A30" s="125"/>
      <c r="B30" s="130"/>
      <c r="C30" s="129"/>
      <c r="D30" s="131"/>
      <c r="E30" s="86"/>
      <c r="F30" s="87"/>
      <c r="G30" s="88"/>
      <c r="H30" s="89"/>
      <c r="I30" s="86"/>
      <c r="J30" s="87"/>
      <c r="K30" s="86"/>
      <c r="L30" s="90"/>
      <c r="M30" s="90"/>
      <c r="N30" s="90"/>
      <c r="O30" s="90"/>
      <c r="P30" s="90"/>
      <c r="Q30" s="90"/>
      <c r="R30" s="87"/>
      <c r="S30" s="98" t="s">
        <v>23</v>
      </c>
      <c r="T30" s="92"/>
      <c r="U30" s="92"/>
      <c r="V30" s="92"/>
      <c r="W30" s="92"/>
      <c r="X30" s="92"/>
      <c r="Y30" s="92"/>
      <c r="Z30" s="93"/>
      <c r="AB30" s="10"/>
      <c r="AC30" s="30" t="s">
        <v>12</v>
      </c>
      <c r="AD30" s="10"/>
      <c r="AE30" s="2"/>
    </row>
    <row r="31" spans="1:31" s="1" customFormat="1" ht="15.75" x14ac:dyDescent="0.2">
      <c r="A31" s="91"/>
      <c r="B31" s="92"/>
      <c r="C31" s="129"/>
      <c r="D31" s="87"/>
      <c r="E31" s="86"/>
      <c r="F31" s="87"/>
      <c r="G31" s="88" t="s">
        <v>27</v>
      </c>
      <c r="H31" s="89"/>
      <c r="I31" s="86"/>
      <c r="J31" s="87"/>
      <c r="K31" s="86"/>
      <c r="L31" s="90"/>
      <c r="M31" s="90"/>
      <c r="N31" s="90"/>
      <c r="O31" s="90"/>
      <c r="P31" s="90"/>
      <c r="Q31" s="90"/>
      <c r="R31" s="87"/>
      <c r="S31" s="98" t="s">
        <v>129</v>
      </c>
      <c r="T31" s="99"/>
      <c r="U31" s="99"/>
      <c r="V31" s="99"/>
      <c r="W31" s="99"/>
      <c r="X31" s="99"/>
      <c r="Y31" s="99"/>
      <c r="Z31" s="100"/>
      <c r="AC31" s="10"/>
      <c r="AD31" s="10"/>
    </row>
    <row r="32" spans="1:31" s="1" customFormat="1" ht="15.75" x14ac:dyDescent="0.2">
      <c r="A32" s="91"/>
      <c r="B32" s="92"/>
      <c r="C32" s="129"/>
      <c r="D32" s="132"/>
      <c r="E32" s="86"/>
      <c r="F32" s="87"/>
      <c r="G32" s="122" t="s">
        <v>160</v>
      </c>
      <c r="H32" s="89"/>
      <c r="I32" s="86"/>
      <c r="J32" s="87"/>
      <c r="K32" s="86"/>
      <c r="L32" s="90"/>
      <c r="M32" s="90"/>
      <c r="N32" s="90"/>
      <c r="O32" s="90"/>
      <c r="P32" s="90"/>
      <c r="Q32" s="90"/>
      <c r="R32" s="87"/>
      <c r="S32" s="91"/>
      <c r="T32" s="92"/>
      <c r="U32" s="92"/>
      <c r="V32" s="92"/>
      <c r="W32" s="92"/>
      <c r="X32" s="92"/>
      <c r="Y32" s="92"/>
      <c r="Z32" s="93"/>
      <c r="AD32" s="10"/>
    </row>
    <row r="33" spans="1:31" s="2" customFormat="1" ht="15.75" x14ac:dyDescent="0.2">
      <c r="A33" s="101"/>
      <c r="B33" s="102"/>
      <c r="C33" s="104"/>
      <c r="D33" s="106"/>
      <c r="E33" s="104"/>
      <c r="F33" s="106"/>
      <c r="G33" s="118"/>
      <c r="H33" s="119"/>
      <c r="I33" s="104"/>
      <c r="J33" s="106"/>
      <c r="K33" s="104"/>
      <c r="L33" s="105"/>
      <c r="M33" s="105"/>
      <c r="N33" s="105"/>
      <c r="O33" s="105"/>
      <c r="P33" s="105"/>
      <c r="Q33" s="105"/>
      <c r="R33" s="106"/>
      <c r="S33" s="101"/>
      <c r="T33" s="102"/>
      <c r="U33" s="102"/>
      <c r="V33" s="102"/>
      <c r="W33" s="102"/>
      <c r="X33" s="102"/>
      <c r="Y33" s="102"/>
      <c r="Z33" s="103"/>
      <c r="AA33" s="1"/>
      <c r="AD33" s="1"/>
      <c r="AE33" s="1"/>
    </row>
    <row r="34" spans="1:31" s="1" customFormat="1" ht="18.75" x14ac:dyDescent="0.2">
      <c r="A34" s="14">
        <f>S28+1</f>
        <v>45319</v>
      </c>
      <c r="B34" s="15"/>
      <c r="C34" s="12">
        <f>A34+1</f>
        <v>45320</v>
      </c>
      <c r="D34" s="13"/>
      <c r="E34" s="12">
        <f>C34+1</f>
        <v>45321</v>
      </c>
      <c r="F34" s="13"/>
      <c r="G34" s="45">
        <f>E34+1</f>
        <v>45322</v>
      </c>
      <c r="H34" s="46"/>
      <c r="I34" s="12">
        <f>G34+1</f>
        <v>45323</v>
      </c>
      <c r="J34" s="13"/>
      <c r="K34" s="109">
        <f>I34+1</f>
        <v>45324</v>
      </c>
      <c r="L34" s="110"/>
      <c r="M34" s="111"/>
      <c r="N34" s="111"/>
      <c r="O34" s="111"/>
      <c r="P34" s="111"/>
      <c r="Q34" s="111"/>
      <c r="R34" s="112"/>
      <c r="S34" s="120">
        <f>K34+1</f>
        <v>45325</v>
      </c>
      <c r="T34" s="121"/>
      <c r="U34" s="107"/>
      <c r="V34" s="107"/>
      <c r="W34" s="107"/>
      <c r="X34" s="107"/>
      <c r="Y34" s="107"/>
      <c r="Z34" s="108"/>
      <c r="AB34" s="27" t="s">
        <v>10</v>
      </c>
      <c r="AC34" s="10"/>
    </row>
    <row r="35" spans="1:31" s="1" customFormat="1" ht="15.75" x14ac:dyDescent="0.2">
      <c r="A35" s="91"/>
      <c r="B35" s="92"/>
      <c r="C35" s="86"/>
      <c r="D35" s="87"/>
      <c r="E35" s="86"/>
      <c r="F35" s="87"/>
      <c r="G35" s="88" t="s">
        <v>23</v>
      </c>
      <c r="H35" s="89"/>
      <c r="I35" s="86"/>
      <c r="J35" s="87"/>
      <c r="K35" s="86"/>
      <c r="L35" s="90"/>
      <c r="M35" s="90"/>
      <c r="N35" s="90"/>
      <c r="O35" s="90"/>
      <c r="P35" s="90"/>
      <c r="Q35" s="90"/>
      <c r="R35" s="87"/>
      <c r="S35" s="91"/>
      <c r="T35" s="92"/>
      <c r="U35" s="92"/>
      <c r="V35" s="92"/>
      <c r="W35" s="92"/>
      <c r="X35" s="92"/>
      <c r="Y35" s="92"/>
      <c r="Z35" s="93"/>
      <c r="AB35" s="10"/>
      <c r="AC35" s="30" t="s">
        <v>13</v>
      </c>
    </row>
    <row r="36" spans="1:31" s="1" customFormat="1" ht="15.75" x14ac:dyDescent="0.2">
      <c r="A36" s="91"/>
      <c r="B36" s="92"/>
      <c r="C36" s="86"/>
      <c r="D36" s="87"/>
      <c r="E36" s="86"/>
      <c r="F36" s="87"/>
      <c r="G36" s="88" t="s">
        <v>127</v>
      </c>
      <c r="H36" s="89"/>
      <c r="I36" s="86"/>
      <c r="J36" s="87"/>
      <c r="K36" s="86"/>
      <c r="L36" s="90"/>
      <c r="M36" s="90"/>
      <c r="N36" s="90"/>
      <c r="O36" s="90"/>
      <c r="P36" s="90"/>
      <c r="Q36" s="90"/>
      <c r="R36" s="87"/>
      <c r="S36" s="91"/>
      <c r="T36" s="92"/>
      <c r="U36" s="92"/>
      <c r="V36" s="92"/>
      <c r="W36" s="92"/>
      <c r="X36" s="92"/>
      <c r="Y36" s="92"/>
      <c r="Z36" s="93"/>
      <c r="AC36" s="30" t="s">
        <v>14</v>
      </c>
    </row>
    <row r="37" spans="1:31" s="1" customFormat="1" ht="15.75" x14ac:dyDescent="0.2">
      <c r="A37" s="91"/>
      <c r="B37" s="92"/>
      <c r="C37" s="86"/>
      <c r="D37" s="87"/>
      <c r="E37" s="86"/>
      <c r="F37" s="87"/>
      <c r="G37" s="88"/>
      <c r="H37" s="89"/>
      <c r="I37" s="86"/>
      <c r="J37" s="87"/>
      <c r="K37" s="86"/>
      <c r="L37" s="90"/>
      <c r="M37" s="90"/>
      <c r="N37" s="90"/>
      <c r="O37" s="90"/>
      <c r="P37" s="90"/>
      <c r="Q37" s="90"/>
      <c r="R37" s="87"/>
      <c r="S37" s="91"/>
      <c r="T37" s="92"/>
      <c r="U37" s="92"/>
      <c r="V37" s="92"/>
      <c r="W37" s="92"/>
      <c r="X37" s="92"/>
      <c r="Y37" s="92"/>
      <c r="Z37" s="93"/>
    </row>
    <row r="38" spans="1:31" s="1" customFormat="1" ht="15.75" x14ac:dyDescent="0.2">
      <c r="A38" s="91"/>
      <c r="B38" s="92"/>
      <c r="C38" s="86"/>
      <c r="D38" s="87"/>
      <c r="E38" s="86"/>
      <c r="F38" s="87"/>
      <c r="G38" s="122" t="s">
        <v>160</v>
      </c>
      <c r="H38" s="89"/>
      <c r="I38" s="86"/>
      <c r="J38" s="87"/>
      <c r="K38" s="86"/>
      <c r="L38" s="90"/>
      <c r="M38" s="90"/>
      <c r="N38" s="90"/>
      <c r="O38" s="90"/>
      <c r="P38" s="90"/>
      <c r="Q38" s="90"/>
      <c r="R38" s="87"/>
      <c r="S38" s="91"/>
      <c r="T38" s="92"/>
      <c r="U38" s="92"/>
      <c r="V38" s="92"/>
      <c r="W38" s="92"/>
      <c r="X38" s="92"/>
      <c r="Y38" s="92"/>
      <c r="Z38" s="93"/>
    </row>
    <row r="39" spans="1:31" s="2" customFormat="1" x14ac:dyDescent="0.2">
      <c r="A39" s="101"/>
      <c r="B39" s="102"/>
      <c r="C39" s="104"/>
      <c r="D39" s="106"/>
      <c r="E39" s="104"/>
      <c r="F39" s="106"/>
      <c r="G39" s="104"/>
      <c r="H39" s="106"/>
      <c r="I39" s="104"/>
      <c r="J39" s="106"/>
      <c r="K39" s="104"/>
      <c r="L39" s="105"/>
      <c r="M39" s="105"/>
      <c r="N39" s="105"/>
      <c r="O39" s="105"/>
      <c r="P39" s="105"/>
      <c r="Q39" s="105"/>
      <c r="R39" s="106"/>
      <c r="S39" s="101"/>
      <c r="T39" s="102"/>
      <c r="U39" s="102"/>
      <c r="V39" s="102"/>
      <c r="W39" s="102"/>
      <c r="X39" s="102"/>
      <c r="Y39" s="102"/>
      <c r="Z39" s="103"/>
      <c r="AA39" s="1"/>
    </row>
    <row r="40" spans="1:31" ht="18.75" x14ac:dyDescent="0.2">
      <c r="A40" s="14">
        <f>S34+1</f>
        <v>45326</v>
      </c>
      <c r="B40" s="15"/>
      <c r="C40" s="12">
        <f>A40+1</f>
        <v>45327</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31" ht="15.75" x14ac:dyDescent="0.2">
      <c r="A41" s="91"/>
      <c r="B41" s="92"/>
      <c r="C41" s="86"/>
      <c r="D41" s="87"/>
      <c r="E41" s="48"/>
      <c r="F41" s="53" t="s">
        <v>157</v>
      </c>
      <c r="G41" s="6"/>
      <c r="H41" s="6"/>
      <c r="I41" s="6"/>
      <c r="J41" s="6"/>
      <c r="K41" s="6"/>
      <c r="L41" s="6"/>
      <c r="M41" s="6"/>
      <c r="N41" s="6"/>
      <c r="O41" s="6"/>
      <c r="P41" s="6"/>
      <c r="Q41" s="6"/>
      <c r="R41" s="6"/>
      <c r="S41" s="6"/>
      <c r="T41" s="6"/>
      <c r="U41" s="6"/>
      <c r="V41" s="6"/>
      <c r="W41" s="6"/>
      <c r="X41" s="6"/>
      <c r="Y41" s="6"/>
      <c r="Z41" s="8"/>
    </row>
    <row r="42" spans="1:31" x14ac:dyDescent="0.2">
      <c r="A42" s="91"/>
      <c r="B42" s="92"/>
      <c r="C42" s="86"/>
      <c r="D42" s="87"/>
      <c r="E42" s="18"/>
      <c r="F42" s="6"/>
      <c r="G42" s="6"/>
      <c r="H42" s="6"/>
      <c r="I42" s="6"/>
      <c r="J42" s="6"/>
      <c r="K42" s="6"/>
      <c r="L42" s="6"/>
      <c r="M42" s="6"/>
      <c r="N42" s="6"/>
      <c r="O42" s="6"/>
      <c r="P42" s="6"/>
      <c r="Q42" s="6"/>
      <c r="R42" s="6"/>
      <c r="S42" s="6"/>
      <c r="T42" s="6"/>
      <c r="U42" s="6"/>
      <c r="V42" s="6"/>
      <c r="W42" s="6"/>
      <c r="X42" s="6"/>
      <c r="Y42" s="6"/>
      <c r="Z42" s="7"/>
    </row>
    <row r="43" spans="1:31" x14ac:dyDescent="0.2">
      <c r="A43" s="91"/>
      <c r="B43" s="92"/>
      <c r="C43" s="86"/>
      <c r="D43" s="87"/>
      <c r="E43" s="18"/>
      <c r="F43" s="6"/>
      <c r="G43" s="6"/>
      <c r="H43" s="6"/>
      <c r="I43" s="6"/>
      <c r="J43" s="6"/>
      <c r="K43" s="6"/>
      <c r="L43" s="6"/>
      <c r="M43" s="6"/>
      <c r="N43" s="6"/>
      <c r="O43" s="6"/>
      <c r="P43" s="6"/>
      <c r="Q43" s="6"/>
      <c r="R43" s="6"/>
      <c r="S43" s="6"/>
      <c r="T43" s="6"/>
      <c r="U43" s="6"/>
      <c r="V43" s="6"/>
      <c r="W43" s="6"/>
      <c r="X43" s="6"/>
      <c r="Y43" s="6"/>
      <c r="Z43" s="7"/>
    </row>
    <row r="44" spans="1:31" x14ac:dyDescent="0.2">
      <c r="A44" s="91"/>
      <c r="B44" s="92"/>
      <c r="C44" s="86"/>
      <c r="D44" s="87"/>
      <c r="E44" s="18"/>
      <c r="F44" s="6"/>
      <c r="G44" s="6"/>
      <c r="H44" s="6"/>
      <c r="I44" s="6"/>
      <c r="J44" s="6"/>
      <c r="K44" s="96" t="s">
        <v>5</v>
      </c>
      <c r="L44" s="96"/>
      <c r="M44" s="96"/>
      <c r="N44" s="96"/>
      <c r="O44" s="96"/>
      <c r="P44" s="96"/>
      <c r="Q44" s="96"/>
      <c r="R44" s="96"/>
      <c r="S44" s="96"/>
      <c r="T44" s="96"/>
      <c r="U44" s="96"/>
      <c r="V44" s="96"/>
      <c r="W44" s="96"/>
      <c r="X44" s="96"/>
      <c r="Y44" s="96"/>
      <c r="Z44" s="97"/>
    </row>
    <row r="45" spans="1:31" s="1" customFormat="1" x14ac:dyDescent="0.2">
      <c r="A45" s="101"/>
      <c r="B45" s="102"/>
      <c r="C45" s="104"/>
      <c r="D45" s="106"/>
      <c r="E45" s="19"/>
      <c r="F45" s="20"/>
      <c r="G45" s="20"/>
      <c r="H45" s="20"/>
      <c r="I45" s="20"/>
      <c r="J45" s="20"/>
      <c r="K45" s="94" t="s">
        <v>4</v>
      </c>
      <c r="L45" s="94"/>
      <c r="M45" s="94"/>
      <c r="N45" s="94"/>
      <c r="O45" s="94"/>
      <c r="P45" s="94"/>
      <c r="Q45" s="94"/>
      <c r="R45" s="94"/>
      <c r="S45" s="94"/>
      <c r="T45" s="94"/>
      <c r="U45" s="94"/>
      <c r="V45" s="94"/>
      <c r="W45" s="94"/>
      <c r="X45" s="94"/>
      <c r="Y45" s="94"/>
      <c r="Z45" s="95"/>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49" priority="65">
      <formula>MONTH(A10)&lt;&gt;MONTH($A$1)</formula>
    </cfRule>
    <cfRule type="expression" dxfId="48" priority="66">
      <formula>OR(WEEKDAY(A10,1)=1,WEEKDAY(A10,1)=7)</formula>
    </cfRule>
  </conditionalFormatting>
  <conditionalFormatting sqref="I10 I16 I22 I28 I34">
    <cfRule type="expression" dxfId="47" priority="1">
      <formula>MONTH(I10)&lt;&gt;MONTH($A$1)</formula>
    </cfRule>
    <cfRule type="expression" dxfId="46"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paperSize="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topLeftCell="A8" workbookViewId="0">
      <selection activeCell="C37" sqref="C37:D3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4.85546875" customWidth="1"/>
    <col min="9" max="9" width="4.85546875" customWidth="1"/>
    <col min="10" max="10" width="12.570312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13">
        <f>DATE('1'!AD18,'1'!AD20+9,1)</f>
        <v>45566</v>
      </c>
      <c r="B1" s="113"/>
      <c r="C1" s="113"/>
      <c r="D1" s="113"/>
      <c r="E1" s="113"/>
      <c r="F1" s="113"/>
      <c r="G1" s="113"/>
      <c r="H1" s="113"/>
      <c r="I1" s="11"/>
      <c r="J1" s="11"/>
      <c r="K1" s="116">
        <f>DATE(YEAR(A1),MONTH(A1)-1,1)</f>
        <v>45536</v>
      </c>
      <c r="L1" s="116"/>
      <c r="M1" s="116"/>
      <c r="N1" s="116"/>
      <c r="O1" s="116"/>
      <c r="P1" s="116"/>
      <c r="Q1" s="116"/>
      <c r="S1" s="116">
        <f>DATE(YEAR(A1),MONTH(A1)+1,1)</f>
        <v>45597</v>
      </c>
      <c r="T1" s="116"/>
      <c r="U1" s="116"/>
      <c r="V1" s="116"/>
      <c r="W1" s="116"/>
      <c r="X1" s="116"/>
      <c r="Y1" s="116"/>
    </row>
    <row r="2" spans="1:27" s="3" customFormat="1" ht="11.25" customHeight="1" x14ac:dyDescent="0.2">
      <c r="A2" s="113"/>
      <c r="B2" s="113"/>
      <c r="C2" s="113"/>
      <c r="D2" s="113"/>
      <c r="E2" s="113"/>
      <c r="F2" s="113"/>
      <c r="G2" s="113"/>
      <c r="H2" s="11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13"/>
      <c r="B3" s="113"/>
      <c r="C3" s="113"/>
      <c r="D3" s="113"/>
      <c r="E3" s="113"/>
      <c r="F3" s="113"/>
      <c r="G3" s="113"/>
      <c r="H3" s="113"/>
      <c r="I3" s="11"/>
      <c r="J3" s="11"/>
      <c r="K3" s="22">
        <f t="shared" ref="K3:Q8" si="0">IF(MONTH($K$1)&lt;&gt;MONTH($K$1-(WEEKDAY($K$1,1)-(start_day-1))-IF((WEEKDAY($K$1,1)-(start_day-1))&lt;=0,7,0)+(ROW(K3)-ROW($K$3))*7+(COLUMN(K3)-COLUMN($K$3)+1)),"",$K$1-(WEEKDAY($K$1,1)-(start_day-1))-IF((WEEKDAY($K$1,1)-(start_day-1))&lt;=0,7,0)+(ROW(K3)-ROW($K$3))*7+(COLUMN(K3)-COLUMN($K$3)+1))</f>
        <v>45536</v>
      </c>
      <c r="L3" s="22">
        <f t="shared" si="0"/>
        <v>45537</v>
      </c>
      <c r="M3" s="22">
        <f t="shared" si="0"/>
        <v>45538</v>
      </c>
      <c r="N3" s="22">
        <f t="shared" si="0"/>
        <v>45539</v>
      </c>
      <c r="O3" s="22">
        <f t="shared" si="0"/>
        <v>45540</v>
      </c>
      <c r="P3" s="22">
        <f t="shared" si="0"/>
        <v>45541</v>
      </c>
      <c r="Q3" s="22">
        <f t="shared" si="0"/>
        <v>45542</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f t="shared" si="1"/>
        <v>45597</v>
      </c>
      <c r="Y3" s="22">
        <f t="shared" si="1"/>
        <v>45598</v>
      </c>
    </row>
    <row r="4" spans="1:27" s="4" customFormat="1" ht="9" customHeight="1" x14ac:dyDescent="0.2">
      <c r="A4" s="113"/>
      <c r="B4" s="113"/>
      <c r="C4" s="113"/>
      <c r="D4" s="113"/>
      <c r="E4" s="113"/>
      <c r="F4" s="113"/>
      <c r="G4" s="113"/>
      <c r="H4" s="113"/>
      <c r="I4" s="11"/>
      <c r="J4" s="11"/>
      <c r="K4" s="22">
        <f t="shared" si="0"/>
        <v>45543</v>
      </c>
      <c r="L4" s="22">
        <f t="shared" si="0"/>
        <v>45544</v>
      </c>
      <c r="M4" s="22">
        <f t="shared" si="0"/>
        <v>45545</v>
      </c>
      <c r="N4" s="22">
        <f t="shared" si="0"/>
        <v>45546</v>
      </c>
      <c r="O4" s="22">
        <f t="shared" si="0"/>
        <v>45547</v>
      </c>
      <c r="P4" s="22">
        <f t="shared" si="0"/>
        <v>45548</v>
      </c>
      <c r="Q4" s="22">
        <f t="shared" si="0"/>
        <v>45549</v>
      </c>
      <c r="R4" s="3"/>
      <c r="S4" s="22">
        <f t="shared" si="1"/>
        <v>45599</v>
      </c>
      <c r="T4" s="22">
        <f t="shared" si="1"/>
        <v>45600</v>
      </c>
      <c r="U4" s="22">
        <f t="shared" si="1"/>
        <v>45601</v>
      </c>
      <c r="V4" s="22">
        <f t="shared" si="1"/>
        <v>45602</v>
      </c>
      <c r="W4" s="22">
        <f t="shared" si="1"/>
        <v>45603</v>
      </c>
      <c r="X4" s="22">
        <f t="shared" si="1"/>
        <v>45604</v>
      </c>
      <c r="Y4" s="22">
        <f t="shared" si="1"/>
        <v>45605</v>
      </c>
    </row>
    <row r="5" spans="1:27" s="4" customFormat="1" ht="9" customHeight="1" x14ac:dyDescent="0.2">
      <c r="A5" s="113"/>
      <c r="B5" s="113"/>
      <c r="C5" s="113"/>
      <c r="D5" s="113"/>
      <c r="E5" s="113"/>
      <c r="F5" s="113"/>
      <c r="G5" s="113"/>
      <c r="H5" s="113"/>
      <c r="I5" s="11"/>
      <c r="J5" s="11"/>
      <c r="K5" s="22">
        <f t="shared" si="0"/>
        <v>45550</v>
      </c>
      <c r="L5" s="22">
        <f t="shared" si="0"/>
        <v>45551</v>
      </c>
      <c r="M5" s="22">
        <f t="shared" si="0"/>
        <v>45552</v>
      </c>
      <c r="N5" s="22">
        <f t="shared" si="0"/>
        <v>45553</v>
      </c>
      <c r="O5" s="22">
        <f t="shared" si="0"/>
        <v>45554</v>
      </c>
      <c r="P5" s="22">
        <f t="shared" si="0"/>
        <v>45555</v>
      </c>
      <c r="Q5" s="22">
        <f t="shared" si="0"/>
        <v>45556</v>
      </c>
      <c r="R5" s="3"/>
      <c r="S5" s="22">
        <f t="shared" si="1"/>
        <v>45606</v>
      </c>
      <c r="T5" s="22">
        <f t="shared" si="1"/>
        <v>45607</v>
      </c>
      <c r="U5" s="22">
        <f t="shared" si="1"/>
        <v>45608</v>
      </c>
      <c r="V5" s="22">
        <f t="shared" si="1"/>
        <v>45609</v>
      </c>
      <c r="W5" s="22">
        <f t="shared" si="1"/>
        <v>45610</v>
      </c>
      <c r="X5" s="22">
        <f t="shared" si="1"/>
        <v>45611</v>
      </c>
      <c r="Y5" s="22">
        <f t="shared" si="1"/>
        <v>45612</v>
      </c>
    </row>
    <row r="6" spans="1:27" s="4" customFormat="1" ht="9" customHeight="1" x14ac:dyDescent="0.2">
      <c r="A6" s="113"/>
      <c r="B6" s="113"/>
      <c r="C6" s="113"/>
      <c r="D6" s="113"/>
      <c r="E6" s="113"/>
      <c r="F6" s="113"/>
      <c r="G6" s="113"/>
      <c r="H6" s="113"/>
      <c r="I6" s="11"/>
      <c r="J6" s="11"/>
      <c r="K6" s="22">
        <f t="shared" si="0"/>
        <v>45557</v>
      </c>
      <c r="L6" s="22">
        <f t="shared" si="0"/>
        <v>45558</v>
      </c>
      <c r="M6" s="22">
        <f t="shared" si="0"/>
        <v>45559</v>
      </c>
      <c r="N6" s="22">
        <f t="shared" si="0"/>
        <v>45560</v>
      </c>
      <c r="O6" s="22">
        <f t="shared" si="0"/>
        <v>45561</v>
      </c>
      <c r="P6" s="22">
        <f t="shared" si="0"/>
        <v>45562</v>
      </c>
      <c r="Q6" s="22">
        <f t="shared" si="0"/>
        <v>45563</v>
      </c>
      <c r="R6" s="3"/>
      <c r="S6" s="22">
        <f t="shared" si="1"/>
        <v>45613</v>
      </c>
      <c r="T6" s="22">
        <f t="shared" si="1"/>
        <v>45614</v>
      </c>
      <c r="U6" s="22">
        <f t="shared" si="1"/>
        <v>45615</v>
      </c>
      <c r="V6" s="22">
        <f t="shared" si="1"/>
        <v>45616</v>
      </c>
      <c r="W6" s="22">
        <f t="shared" si="1"/>
        <v>45617</v>
      </c>
      <c r="X6" s="22">
        <f t="shared" si="1"/>
        <v>45618</v>
      </c>
      <c r="Y6" s="22">
        <f t="shared" si="1"/>
        <v>45619</v>
      </c>
    </row>
    <row r="7" spans="1:27" s="4" customFormat="1" ht="9" customHeight="1" x14ac:dyDescent="0.2">
      <c r="A7" s="113"/>
      <c r="B7" s="113"/>
      <c r="C7" s="113"/>
      <c r="D7" s="113"/>
      <c r="E7" s="113"/>
      <c r="F7" s="113"/>
      <c r="G7" s="113"/>
      <c r="H7" s="113"/>
      <c r="I7" s="11"/>
      <c r="J7" s="11"/>
      <c r="K7" s="22">
        <f t="shared" si="0"/>
        <v>45564</v>
      </c>
      <c r="L7" s="22">
        <f t="shared" si="0"/>
        <v>45565</v>
      </c>
      <c r="M7" s="22" t="str">
        <f t="shared" si="0"/>
        <v/>
      </c>
      <c r="N7" s="22" t="str">
        <f t="shared" si="0"/>
        <v/>
      </c>
      <c r="O7" s="22" t="str">
        <f t="shared" si="0"/>
        <v/>
      </c>
      <c r="P7" s="22" t="str">
        <f t="shared" si="0"/>
        <v/>
      </c>
      <c r="Q7" s="22" t="str">
        <f t="shared" si="0"/>
        <v/>
      </c>
      <c r="R7" s="3"/>
      <c r="S7" s="22">
        <f t="shared" si="1"/>
        <v>45620</v>
      </c>
      <c r="T7" s="22">
        <f t="shared" si="1"/>
        <v>45621</v>
      </c>
      <c r="U7" s="22">
        <f t="shared" si="1"/>
        <v>45622</v>
      </c>
      <c r="V7" s="22">
        <f t="shared" si="1"/>
        <v>45623</v>
      </c>
      <c r="W7" s="22">
        <f t="shared" si="1"/>
        <v>45624</v>
      </c>
      <c r="X7" s="22">
        <f t="shared" si="1"/>
        <v>45625</v>
      </c>
      <c r="Y7" s="22">
        <f t="shared" si="1"/>
        <v>45626</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114">
        <f>A10</f>
        <v>45564</v>
      </c>
      <c r="B9" s="115"/>
      <c r="C9" s="115">
        <f>C10</f>
        <v>45565</v>
      </c>
      <c r="D9" s="115"/>
      <c r="E9" s="115">
        <f>E10</f>
        <v>45566</v>
      </c>
      <c r="F9" s="115"/>
      <c r="G9" s="115">
        <f>G10</f>
        <v>45567</v>
      </c>
      <c r="H9" s="115"/>
      <c r="I9" s="115">
        <f>I10</f>
        <v>45568</v>
      </c>
      <c r="J9" s="115"/>
      <c r="K9" s="115">
        <f>K10</f>
        <v>45569</v>
      </c>
      <c r="L9" s="115"/>
      <c r="M9" s="115"/>
      <c r="N9" s="115"/>
      <c r="O9" s="115"/>
      <c r="P9" s="115"/>
      <c r="Q9" s="115"/>
      <c r="R9" s="115"/>
      <c r="S9" s="115">
        <f>S10</f>
        <v>45570</v>
      </c>
      <c r="T9" s="115"/>
      <c r="U9" s="115"/>
      <c r="V9" s="115"/>
      <c r="W9" s="115"/>
      <c r="X9" s="115"/>
      <c r="Y9" s="115"/>
      <c r="Z9" s="117"/>
    </row>
    <row r="10" spans="1:27" s="1" customFormat="1" ht="18.75" x14ac:dyDescent="0.2">
      <c r="A10" s="14">
        <f>$A$1-(WEEKDAY($A$1,1)-(start_day-1))-IF((WEEKDAY($A$1,1)-(start_day-1))&lt;=0,7,0)+1</f>
        <v>45564</v>
      </c>
      <c r="B10" s="15"/>
      <c r="C10" s="12">
        <f>A10+1</f>
        <v>45565</v>
      </c>
      <c r="D10" s="13"/>
      <c r="E10" s="12">
        <f>C10+1</f>
        <v>45566</v>
      </c>
      <c r="F10" s="13"/>
      <c r="G10" s="12">
        <f>E10+1</f>
        <v>45567</v>
      </c>
      <c r="H10" s="13"/>
      <c r="I10" s="12">
        <f>G10+1</f>
        <v>45568</v>
      </c>
      <c r="J10" s="13"/>
      <c r="K10" s="109">
        <f>I10+1</f>
        <v>45569</v>
      </c>
      <c r="L10" s="110"/>
      <c r="M10" s="111"/>
      <c r="N10" s="111"/>
      <c r="O10" s="111"/>
      <c r="P10" s="111"/>
      <c r="Q10" s="111"/>
      <c r="R10" s="112"/>
      <c r="S10" s="120">
        <f>K10+1</f>
        <v>45570</v>
      </c>
      <c r="T10" s="121"/>
      <c r="U10" s="107"/>
      <c r="V10" s="107"/>
      <c r="W10" s="107"/>
      <c r="X10" s="107"/>
      <c r="Y10" s="107"/>
      <c r="Z10" s="108"/>
    </row>
    <row r="11" spans="1:27" s="1" customFormat="1" ht="15.75" x14ac:dyDescent="0.2">
      <c r="A11" s="91"/>
      <c r="B11" s="92"/>
      <c r="C11" s="86"/>
      <c r="D11" s="87"/>
      <c r="E11" s="86"/>
      <c r="F11" s="87"/>
      <c r="G11" s="88" t="s">
        <v>23</v>
      </c>
      <c r="H11" s="89"/>
      <c r="I11" s="88" t="s">
        <v>22</v>
      </c>
      <c r="J11" s="89"/>
      <c r="K11" s="86"/>
      <c r="L11" s="90"/>
      <c r="M11" s="90"/>
      <c r="N11" s="90"/>
      <c r="O11" s="90"/>
      <c r="P11" s="90"/>
      <c r="Q11" s="90"/>
      <c r="R11" s="87"/>
      <c r="S11" s="98" t="s">
        <v>97</v>
      </c>
      <c r="T11" s="99"/>
      <c r="U11" s="99"/>
      <c r="V11" s="99"/>
      <c r="W11" s="99"/>
      <c r="X11" s="99"/>
      <c r="Y11" s="99"/>
      <c r="Z11" s="100"/>
    </row>
    <row r="12" spans="1:27" s="1" customFormat="1" ht="15.75" x14ac:dyDescent="0.2">
      <c r="A12" s="91"/>
      <c r="B12" s="92"/>
      <c r="C12" s="86"/>
      <c r="D12" s="87"/>
      <c r="E12" s="86"/>
      <c r="F12" s="87"/>
      <c r="G12" s="88" t="s">
        <v>29</v>
      </c>
      <c r="H12" s="89"/>
      <c r="I12" s="86"/>
      <c r="J12" s="87"/>
      <c r="K12" s="86"/>
      <c r="L12" s="90"/>
      <c r="M12" s="90"/>
      <c r="N12" s="90"/>
      <c r="O12" s="90"/>
      <c r="P12" s="90"/>
      <c r="Q12" s="90"/>
      <c r="R12" s="87"/>
      <c r="S12" s="98" t="s">
        <v>88</v>
      </c>
      <c r="T12" s="99"/>
      <c r="U12" s="99"/>
      <c r="V12" s="99"/>
      <c r="W12" s="99"/>
      <c r="X12" s="99"/>
      <c r="Y12" s="99"/>
      <c r="Z12" s="100"/>
    </row>
    <row r="13" spans="1:27" s="1" customFormat="1" ht="15.75" x14ac:dyDescent="0.2">
      <c r="A13" s="91"/>
      <c r="B13" s="92"/>
      <c r="C13" s="86"/>
      <c r="D13" s="87"/>
      <c r="E13" s="86"/>
      <c r="F13" s="87"/>
      <c r="G13" s="88" t="s">
        <v>30</v>
      </c>
      <c r="H13" s="89"/>
      <c r="I13" s="86"/>
      <c r="J13" s="87"/>
      <c r="K13" s="86"/>
      <c r="L13" s="90"/>
      <c r="M13" s="90"/>
      <c r="N13" s="90"/>
      <c r="O13" s="90"/>
      <c r="P13" s="90"/>
      <c r="Q13" s="90"/>
      <c r="R13" s="87"/>
      <c r="S13" s="98" t="s">
        <v>34</v>
      </c>
      <c r="T13" s="99"/>
      <c r="U13" s="99"/>
      <c r="V13" s="99"/>
      <c r="W13" s="99"/>
      <c r="X13" s="99"/>
      <c r="Y13" s="99"/>
      <c r="Z13" s="100"/>
    </row>
    <row r="14" spans="1:27" s="1" customFormat="1" ht="15.75" x14ac:dyDescent="0.2">
      <c r="A14" s="91"/>
      <c r="B14" s="92"/>
      <c r="C14" s="86"/>
      <c r="D14" s="87"/>
      <c r="E14" s="86"/>
      <c r="F14" s="87"/>
      <c r="G14" s="86"/>
      <c r="H14" s="87"/>
      <c r="I14" s="88" t="s">
        <v>117</v>
      </c>
      <c r="J14" s="89"/>
      <c r="K14" s="86"/>
      <c r="L14" s="90"/>
      <c r="M14" s="90"/>
      <c r="N14" s="90"/>
      <c r="O14" s="90"/>
      <c r="P14" s="90"/>
      <c r="Q14" s="90"/>
      <c r="R14" s="87"/>
      <c r="S14" s="91"/>
      <c r="T14" s="92"/>
      <c r="U14" s="92"/>
      <c r="V14" s="92"/>
      <c r="W14" s="92"/>
      <c r="X14" s="92"/>
      <c r="Y14" s="92"/>
      <c r="Z14" s="93"/>
    </row>
    <row r="15" spans="1:27" s="2" customFormat="1" ht="13.15" customHeight="1" x14ac:dyDescent="0.2">
      <c r="A15" s="101"/>
      <c r="B15" s="102"/>
      <c r="C15" s="104"/>
      <c r="D15" s="106"/>
      <c r="E15" s="104"/>
      <c r="F15" s="106"/>
      <c r="G15" s="118"/>
      <c r="H15" s="119"/>
      <c r="I15" s="104"/>
      <c r="J15" s="106"/>
      <c r="K15" s="104"/>
      <c r="L15" s="105"/>
      <c r="M15" s="105"/>
      <c r="N15" s="105"/>
      <c r="O15" s="105"/>
      <c r="P15" s="105"/>
      <c r="Q15" s="105"/>
      <c r="R15" s="106"/>
      <c r="S15" s="101"/>
      <c r="T15" s="102"/>
      <c r="U15" s="102"/>
      <c r="V15" s="102"/>
      <c r="W15" s="102"/>
      <c r="X15" s="102"/>
      <c r="Y15" s="102"/>
      <c r="Z15" s="103"/>
      <c r="AA15" s="1"/>
    </row>
    <row r="16" spans="1:27" s="1" customFormat="1" ht="18.75" x14ac:dyDescent="0.2">
      <c r="A16" s="14">
        <f>S10+1</f>
        <v>45571</v>
      </c>
      <c r="B16" s="15"/>
      <c r="C16" s="12">
        <f>A16+1</f>
        <v>45572</v>
      </c>
      <c r="D16" s="13"/>
      <c r="E16" s="12">
        <f>C16+1</f>
        <v>45573</v>
      </c>
      <c r="F16" s="13"/>
      <c r="G16" s="12">
        <f>E16+1</f>
        <v>45574</v>
      </c>
      <c r="H16" s="13"/>
      <c r="I16" s="12">
        <f>G16+1</f>
        <v>45575</v>
      </c>
      <c r="J16" s="13"/>
      <c r="K16" s="109">
        <f>I16+1</f>
        <v>45576</v>
      </c>
      <c r="L16" s="110"/>
      <c r="M16" s="111"/>
      <c r="N16" s="111"/>
      <c r="O16" s="111"/>
      <c r="P16" s="111"/>
      <c r="Q16" s="111"/>
      <c r="R16" s="112"/>
      <c r="S16" s="120">
        <f>K16+1</f>
        <v>45577</v>
      </c>
      <c r="T16" s="121"/>
      <c r="U16" s="107"/>
      <c r="V16" s="107"/>
      <c r="W16" s="107"/>
      <c r="X16" s="107"/>
      <c r="Y16" s="107"/>
      <c r="Z16" s="108"/>
    </row>
    <row r="17" spans="1:27" s="1" customFormat="1" ht="15.75" x14ac:dyDescent="0.2">
      <c r="A17" s="91" t="s">
        <v>134</v>
      </c>
      <c r="B17" s="92"/>
      <c r="C17" s="86"/>
      <c r="D17" s="87"/>
      <c r="E17" s="173" t="s">
        <v>149</v>
      </c>
      <c r="F17" s="176"/>
      <c r="G17" s="88" t="s">
        <v>98</v>
      </c>
      <c r="H17" s="89"/>
      <c r="I17" s="88" t="s">
        <v>22</v>
      </c>
      <c r="J17" s="89"/>
      <c r="K17" s="86"/>
      <c r="L17" s="90"/>
      <c r="M17" s="90"/>
      <c r="N17" s="90"/>
      <c r="O17" s="90"/>
      <c r="P17" s="90"/>
      <c r="Q17" s="90"/>
      <c r="R17" s="87"/>
      <c r="S17" s="98" t="s">
        <v>98</v>
      </c>
      <c r="T17" s="99"/>
      <c r="U17" s="99"/>
      <c r="V17" s="99"/>
      <c r="W17" s="99"/>
      <c r="X17" s="99"/>
      <c r="Y17" s="99"/>
      <c r="Z17" s="100"/>
    </row>
    <row r="18" spans="1:27" s="1" customFormat="1" ht="15.75" x14ac:dyDescent="0.2">
      <c r="A18" s="91" t="s">
        <v>135</v>
      </c>
      <c r="B18" s="92"/>
      <c r="C18" s="86"/>
      <c r="D18" s="87"/>
      <c r="E18" s="173" t="s">
        <v>150</v>
      </c>
      <c r="F18" s="174"/>
      <c r="G18" s="88" t="s">
        <v>88</v>
      </c>
      <c r="H18" s="89"/>
      <c r="I18" s="86"/>
      <c r="J18" s="87"/>
      <c r="K18" s="86"/>
      <c r="L18" s="90"/>
      <c r="M18" s="90"/>
      <c r="N18" s="90"/>
      <c r="O18" s="90"/>
      <c r="P18" s="90"/>
      <c r="Q18" s="90"/>
      <c r="R18" s="87"/>
      <c r="S18" s="98" t="s">
        <v>88</v>
      </c>
      <c r="T18" s="99"/>
      <c r="U18" s="99"/>
      <c r="V18" s="99"/>
      <c r="W18" s="99"/>
      <c r="X18" s="99"/>
      <c r="Y18" s="99"/>
      <c r="Z18" s="100"/>
    </row>
    <row r="19" spans="1:27" s="1" customFormat="1" ht="15.75" x14ac:dyDescent="0.2">
      <c r="A19" s="91"/>
      <c r="B19" s="92"/>
      <c r="C19" s="86"/>
      <c r="D19" s="87"/>
      <c r="E19" s="173" t="s">
        <v>88</v>
      </c>
      <c r="F19" s="175"/>
      <c r="G19" s="88" t="s">
        <v>34</v>
      </c>
      <c r="H19" s="89"/>
      <c r="I19" s="86"/>
      <c r="J19" s="87"/>
      <c r="K19" s="86"/>
      <c r="L19" s="90"/>
      <c r="M19" s="90"/>
      <c r="N19" s="90"/>
      <c r="O19" s="90"/>
      <c r="P19" s="90"/>
      <c r="Q19" s="90"/>
      <c r="R19" s="87"/>
      <c r="S19" s="98" t="s">
        <v>36</v>
      </c>
      <c r="T19" s="99"/>
      <c r="U19" s="99"/>
      <c r="V19" s="99"/>
      <c r="W19" s="99"/>
      <c r="X19" s="99"/>
      <c r="Y19" s="99"/>
      <c r="Z19" s="100"/>
    </row>
    <row r="20" spans="1:27" s="1" customFormat="1" ht="15.75" x14ac:dyDescent="0.2">
      <c r="A20" s="91"/>
      <c r="B20" s="92"/>
      <c r="C20" s="86"/>
      <c r="D20" s="87"/>
      <c r="E20" s="173" t="s">
        <v>138</v>
      </c>
      <c r="F20" s="174"/>
      <c r="G20" s="122" t="s">
        <v>160</v>
      </c>
      <c r="H20" s="89"/>
      <c r="I20" s="86"/>
      <c r="J20" s="87"/>
      <c r="K20" s="86"/>
      <c r="L20" s="90"/>
      <c r="M20" s="90"/>
      <c r="N20" s="90"/>
      <c r="O20" s="90"/>
      <c r="P20" s="90"/>
      <c r="Q20" s="90"/>
      <c r="R20" s="87"/>
      <c r="S20" s="98" t="s">
        <v>127</v>
      </c>
      <c r="T20" s="99"/>
      <c r="U20" s="99"/>
      <c r="V20" s="99"/>
      <c r="W20" s="99"/>
      <c r="X20" s="99"/>
      <c r="Y20" s="99"/>
      <c r="Z20" s="100"/>
    </row>
    <row r="21" spans="1:27" s="2" customFormat="1" ht="13.15" customHeight="1" x14ac:dyDescent="0.2">
      <c r="A21" s="101"/>
      <c r="B21" s="102"/>
      <c r="C21" s="104"/>
      <c r="D21" s="106"/>
      <c r="E21" s="104"/>
      <c r="F21" s="106"/>
      <c r="G21" s="104"/>
      <c r="H21" s="106"/>
      <c r="I21" s="104"/>
      <c r="J21" s="106"/>
      <c r="K21" s="104"/>
      <c r="L21" s="105"/>
      <c r="M21" s="105"/>
      <c r="N21" s="105"/>
      <c r="O21" s="105"/>
      <c r="P21" s="105"/>
      <c r="Q21" s="105"/>
      <c r="R21" s="106"/>
      <c r="S21" s="101"/>
      <c r="T21" s="102"/>
      <c r="U21" s="102"/>
      <c r="V21" s="102"/>
      <c r="W21" s="102"/>
      <c r="X21" s="102"/>
      <c r="Y21" s="102"/>
      <c r="Z21" s="103"/>
      <c r="AA21" s="1"/>
    </row>
    <row r="22" spans="1:27" s="1" customFormat="1" ht="18.75" x14ac:dyDescent="0.2">
      <c r="A22" s="14">
        <f>S16+1</f>
        <v>45578</v>
      </c>
      <c r="B22" s="15"/>
      <c r="C22" s="12">
        <f>A22+1</f>
        <v>45579</v>
      </c>
      <c r="D22" s="13"/>
      <c r="E22" s="12">
        <f>C22+1</f>
        <v>45580</v>
      </c>
      <c r="F22" s="13"/>
      <c r="G22" s="12">
        <f>E22+1</f>
        <v>45581</v>
      </c>
      <c r="H22" s="13"/>
      <c r="I22" s="12">
        <f>G22+1</f>
        <v>45582</v>
      </c>
      <c r="J22" s="13"/>
      <c r="K22" s="109">
        <f>I22+1</f>
        <v>45583</v>
      </c>
      <c r="L22" s="110"/>
      <c r="M22" s="111"/>
      <c r="N22" s="111"/>
      <c r="O22" s="111"/>
      <c r="P22" s="111"/>
      <c r="Q22" s="111"/>
      <c r="R22" s="112"/>
      <c r="S22" s="120">
        <f>K22+1</f>
        <v>45584</v>
      </c>
      <c r="T22" s="121"/>
      <c r="U22" s="107"/>
      <c r="V22" s="107"/>
      <c r="W22" s="107"/>
      <c r="X22" s="107"/>
      <c r="Y22" s="107"/>
      <c r="Z22" s="108"/>
    </row>
    <row r="23" spans="1:27" s="1" customFormat="1" ht="15.75" x14ac:dyDescent="0.2">
      <c r="A23" s="98" t="s">
        <v>152</v>
      </c>
      <c r="B23" s="92"/>
      <c r="C23" s="86"/>
      <c r="D23" s="87"/>
      <c r="E23" s="86"/>
      <c r="F23" s="87"/>
      <c r="G23" s="88" t="s">
        <v>98</v>
      </c>
      <c r="H23" s="89"/>
      <c r="I23" s="88" t="s">
        <v>22</v>
      </c>
      <c r="J23" s="89"/>
      <c r="K23" s="86"/>
      <c r="L23" s="90"/>
      <c r="M23" s="90"/>
      <c r="N23" s="90"/>
      <c r="O23" s="90"/>
      <c r="P23" s="90"/>
      <c r="Q23" s="90"/>
      <c r="R23" s="87"/>
      <c r="S23" s="150" t="s">
        <v>102</v>
      </c>
      <c r="T23" s="126"/>
      <c r="U23" s="126"/>
      <c r="V23" s="126"/>
      <c r="W23" s="126"/>
      <c r="X23" s="126"/>
      <c r="Y23" s="126"/>
      <c r="Z23" s="172"/>
    </row>
    <row r="24" spans="1:27" s="1" customFormat="1" ht="15.75" x14ac:dyDescent="0.2">
      <c r="A24" s="98" t="s">
        <v>153</v>
      </c>
      <c r="B24" s="99"/>
      <c r="C24" s="86"/>
      <c r="D24" s="87"/>
      <c r="E24" s="86"/>
      <c r="F24" s="87"/>
      <c r="G24" s="88" t="s">
        <v>88</v>
      </c>
      <c r="H24" s="89"/>
      <c r="I24" s="86"/>
      <c r="J24" s="87"/>
      <c r="K24" s="86"/>
      <c r="L24" s="90"/>
      <c r="M24" s="90"/>
      <c r="N24" s="90"/>
      <c r="O24" s="90"/>
      <c r="P24" s="90"/>
      <c r="Q24" s="90"/>
      <c r="R24" s="87"/>
      <c r="S24" s="150" t="s">
        <v>103</v>
      </c>
      <c r="T24" s="126"/>
      <c r="U24" s="126"/>
      <c r="V24" s="126"/>
      <c r="W24" s="126"/>
      <c r="X24" s="126"/>
      <c r="Y24" s="126"/>
      <c r="Z24" s="172"/>
    </row>
    <row r="25" spans="1:27" s="1" customFormat="1" ht="15.75" x14ac:dyDescent="0.2">
      <c r="A25" s="98" t="s">
        <v>168</v>
      </c>
      <c r="B25" s="99"/>
      <c r="C25" s="86"/>
      <c r="D25" s="87"/>
      <c r="E25" s="86"/>
      <c r="F25" s="87"/>
      <c r="G25" s="88" t="s">
        <v>36</v>
      </c>
      <c r="H25" s="89"/>
      <c r="I25" s="86"/>
      <c r="J25" s="87"/>
      <c r="K25" s="86"/>
      <c r="L25" s="90"/>
      <c r="M25" s="90"/>
      <c r="N25" s="90"/>
      <c r="O25" s="90"/>
      <c r="P25" s="90"/>
      <c r="Q25" s="90"/>
      <c r="R25" s="87"/>
      <c r="S25" s="150" t="s">
        <v>104</v>
      </c>
      <c r="T25" s="92"/>
      <c r="U25" s="92"/>
      <c r="V25" s="92"/>
      <c r="W25" s="92"/>
      <c r="X25" s="92"/>
      <c r="Y25" s="92"/>
      <c r="Z25" s="93"/>
    </row>
    <row r="26" spans="1:27" s="1" customFormat="1" ht="15.75" x14ac:dyDescent="0.2">
      <c r="A26" s="91"/>
      <c r="B26" s="92"/>
      <c r="C26" s="86"/>
      <c r="D26" s="87"/>
      <c r="E26" s="86"/>
      <c r="F26" s="87"/>
      <c r="G26" s="122" t="s">
        <v>160</v>
      </c>
      <c r="H26" s="89"/>
      <c r="I26" s="86"/>
      <c r="J26" s="87"/>
      <c r="K26" s="86"/>
      <c r="L26" s="90"/>
      <c r="M26" s="90"/>
      <c r="N26" s="90"/>
      <c r="O26" s="90"/>
      <c r="P26" s="90"/>
      <c r="Q26" s="90"/>
      <c r="R26" s="87"/>
      <c r="S26" s="91"/>
      <c r="T26" s="92"/>
      <c r="U26" s="92"/>
      <c r="V26" s="92"/>
      <c r="W26" s="92"/>
      <c r="X26" s="92"/>
      <c r="Y26" s="92"/>
      <c r="Z26" s="93"/>
    </row>
    <row r="27" spans="1:27" s="2" customFormat="1" ht="1.5" customHeight="1" x14ac:dyDescent="0.2">
      <c r="A27" s="101"/>
      <c r="B27" s="102"/>
      <c r="C27" s="104"/>
      <c r="D27" s="106"/>
      <c r="E27" s="104"/>
      <c r="F27" s="106"/>
      <c r="G27" s="104"/>
      <c r="H27" s="106"/>
      <c r="I27" s="104"/>
      <c r="J27" s="106"/>
      <c r="K27" s="104"/>
      <c r="L27" s="105"/>
      <c r="M27" s="105"/>
      <c r="N27" s="105"/>
      <c r="O27" s="105"/>
      <c r="P27" s="105"/>
      <c r="Q27" s="105"/>
      <c r="R27" s="106"/>
      <c r="S27" s="101"/>
      <c r="T27" s="102"/>
      <c r="U27" s="102"/>
      <c r="V27" s="102"/>
      <c r="W27" s="102"/>
      <c r="X27" s="102"/>
      <c r="Y27" s="102"/>
      <c r="Z27" s="103"/>
      <c r="AA27" s="1"/>
    </row>
    <row r="28" spans="1:27" s="1" customFormat="1" ht="18.75" x14ac:dyDescent="0.2">
      <c r="A28" s="14">
        <f>S22+1</f>
        <v>45585</v>
      </c>
      <c r="B28" s="15"/>
      <c r="C28" s="12">
        <f>A28+1</f>
        <v>45586</v>
      </c>
      <c r="D28" s="13"/>
      <c r="E28" s="12">
        <f>C28+1</f>
        <v>45587</v>
      </c>
      <c r="F28" s="13"/>
      <c r="G28" s="12">
        <f>E28+1</f>
        <v>45588</v>
      </c>
      <c r="H28" s="13"/>
      <c r="I28" s="12">
        <f>G28+1</f>
        <v>45589</v>
      </c>
      <c r="J28" s="50" t="s">
        <v>99</v>
      </c>
      <c r="K28" s="109">
        <f>I28+1</f>
        <v>45590</v>
      </c>
      <c r="L28" s="110"/>
      <c r="M28" s="111"/>
      <c r="N28" s="111"/>
      <c r="O28" s="111"/>
      <c r="P28" s="111"/>
      <c r="Q28" s="111"/>
      <c r="R28" s="112"/>
      <c r="S28" s="120">
        <f>K28+1</f>
        <v>45591</v>
      </c>
      <c r="T28" s="121"/>
      <c r="U28" s="107"/>
      <c r="V28" s="107"/>
      <c r="W28" s="107"/>
      <c r="X28" s="107"/>
      <c r="Y28" s="107"/>
      <c r="Z28" s="108"/>
    </row>
    <row r="29" spans="1:27" s="1" customFormat="1" ht="15.75" x14ac:dyDescent="0.2">
      <c r="A29" s="129"/>
      <c r="B29" s="131"/>
      <c r="C29" s="129"/>
      <c r="D29" s="131"/>
      <c r="E29" s="86"/>
      <c r="F29" s="87"/>
      <c r="G29" s="88" t="s">
        <v>98</v>
      </c>
      <c r="H29" s="89"/>
      <c r="I29" s="88" t="s">
        <v>100</v>
      </c>
      <c r="J29" s="89"/>
      <c r="K29" s="86"/>
      <c r="L29" s="90"/>
      <c r="M29" s="90"/>
      <c r="N29" s="90"/>
      <c r="O29" s="90"/>
      <c r="P29" s="90"/>
      <c r="Q29" s="90"/>
      <c r="R29" s="87"/>
      <c r="S29" s="150" t="s">
        <v>102</v>
      </c>
      <c r="T29" s="126"/>
      <c r="U29" s="126"/>
      <c r="V29" s="126"/>
      <c r="W29" s="126"/>
      <c r="X29" s="126"/>
      <c r="Y29" s="126"/>
      <c r="Z29" s="172"/>
    </row>
    <row r="30" spans="1:27" s="1" customFormat="1" ht="15.75" x14ac:dyDescent="0.2">
      <c r="A30" s="129"/>
      <c r="B30" s="131"/>
      <c r="C30" s="129"/>
      <c r="D30" s="131"/>
      <c r="E30" s="86"/>
      <c r="F30" s="87"/>
      <c r="G30" s="88" t="s">
        <v>88</v>
      </c>
      <c r="H30" s="89"/>
      <c r="I30" s="88" t="s">
        <v>50</v>
      </c>
      <c r="J30" s="89"/>
      <c r="K30" s="86"/>
      <c r="L30" s="90"/>
      <c r="M30" s="90"/>
      <c r="N30" s="90"/>
      <c r="O30" s="90"/>
      <c r="P30" s="90"/>
      <c r="Q30" s="90"/>
      <c r="R30" s="87"/>
      <c r="S30" s="150" t="s">
        <v>105</v>
      </c>
      <c r="T30" s="126"/>
      <c r="U30" s="126"/>
      <c r="V30" s="126"/>
      <c r="W30" s="126"/>
      <c r="X30" s="126"/>
      <c r="Y30" s="126"/>
      <c r="Z30" s="172"/>
    </row>
    <row r="31" spans="1:27" s="1" customFormat="1" ht="15.75" x14ac:dyDescent="0.2">
      <c r="A31" s="129"/>
      <c r="B31" s="89"/>
      <c r="C31" s="129"/>
      <c r="D31" s="89"/>
      <c r="E31" s="86"/>
      <c r="F31" s="87"/>
      <c r="G31" s="88" t="s">
        <v>37</v>
      </c>
      <c r="H31" s="89"/>
      <c r="I31" s="88"/>
      <c r="J31" s="89"/>
      <c r="K31" s="86"/>
      <c r="L31" s="90"/>
      <c r="M31" s="90"/>
      <c r="N31" s="90"/>
      <c r="O31" s="90"/>
      <c r="P31" s="90"/>
      <c r="Q31" s="90"/>
      <c r="R31" s="87"/>
      <c r="S31" s="150" t="s">
        <v>106</v>
      </c>
      <c r="T31" s="126"/>
      <c r="U31" s="126"/>
      <c r="V31" s="126"/>
      <c r="W31" s="126"/>
      <c r="X31" s="126"/>
      <c r="Y31" s="126"/>
      <c r="Z31" s="172"/>
    </row>
    <row r="32" spans="1:27" s="1" customFormat="1" ht="15.75" x14ac:dyDescent="0.2">
      <c r="A32" s="86"/>
      <c r="B32" s="87"/>
      <c r="C32" s="86"/>
      <c r="D32" s="87"/>
      <c r="E32" s="86"/>
      <c r="F32" s="87"/>
      <c r="G32" s="122" t="s">
        <v>160</v>
      </c>
      <c r="H32" s="89"/>
      <c r="I32" s="88"/>
      <c r="J32" s="89"/>
      <c r="K32" s="86"/>
      <c r="L32" s="90"/>
      <c r="M32" s="90"/>
      <c r="N32" s="90"/>
      <c r="O32" s="90"/>
      <c r="P32" s="90"/>
      <c r="Q32" s="90"/>
      <c r="R32" s="87"/>
      <c r="S32" s="150" t="s">
        <v>128</v>
      </c>
      <c r="T32" s="126"/>
      <c r="U32" s="126"/>
      <c r="V32" s="126"/>
      <c r="W32" s="126"/>
      <c r="X32" s="126"/>
      <c r="Y32" s="126"/>
      <c r="Z32" s="172"/>
    </row>
    <row r="33" spans="1:27" s="2" customFormat="1" x14ac:dyDescent="0.2">
      <c r="A33" s="101"/>
      <c r="B33" s="102"/>
      <c r="C33" s="104"/>
      <c r="D33" s="106"/>
      <c r="E33" s="104"/>
      <c r="F33" s="106"/>
      <c r="G33" s="104"/>
      <c r="H33" s="106"/>
      <c r="I33" s="104"/>
      <c r="J33" s="106"/>
      <c r="K33" s="104"/>
      <c r="L33" s="105"/>
      <c r="M33" s="105"/>
      <c r="N33" s="105"/>
      <c r="O33" s="105"/>
      <c r="P33" s="105"/>
      <c r="Q33" s="105"/>
      <c r="R33" s="106"/>
      <c r="S33" s="101"/>
      <c r="T33" s="102"/>
      <c r="U33" s="102"/>
      <c r="V33" s="102"/>
      <c r="W33" s="102"/>
      <c r="X33" s="102"/>
      <c r="Y33" s="102"/>
      <c r="Z33" s="103"/>
      <c r="AA33" s="1"/>
    </row>
    <row r="34" spans="1:27" s="1" customFormat="1" ht="18.75" x14ac:dyDescent="0.2">
      <c r="A34" s="14">
        <f>S28+1</f>
        <v>45592</v>
      </c>
      <c r="B34" s="15"/>
      <c r="C34" s="12">
        <f>A34+1</f>
        <v>45593</v>
      </c>
      <c r="D34" s="13"/>
      <c r="E34" s="12">
        <f>C34+1</f>
        <v>45594</v>
      </c>
      <c r="F34" s="13"/>
      <c r="G34" s="12">
        <f>E34+1</f>
        <v>45595</v>
      </c>
      <c r="H34" s="13"/>
      <c r="I34" s="12">
        <f>G34+1</f>
        <v>45596</v>
      </c>
      <c r="J34" s="13"/>
      <c r="K34" s="109">
        <f>I34+1</f>
        <v>45597</v>
      </c>
      <c r="L34" s="110"/>
      <c r="M34" s="111"/>
      <c r="N34" s="111"/>
      <c r="O34" s="111"/>
      <c r="P34" s="111"/>
      <c r="Q34" s="111"/>
      <c r="R34" s="112"/>
      <c r="S34" s="120">
        <f>K34+1</f>
        <v>45598</v>
      </c>
      <c r="T34" s="121"/>
      <c r="U34" s="107"/>
      <c r="V34" s="107"/>
      <c r="W34" s="107"/>
      <c r="X34" s="107"/>
      <c r="Y34" s="107"/>
      <c r="Z34" s="108"/>
    </row>
    <row r="35" spans="1:27" s="1" customFormat="1" ht="15.75" x14ac:dyDescent="0.2">
      <c r="A35" s="91"/>
      <c r="B35" s="92"/>
      <c r="C35" s="88" t="s">
        <v>137</v>
      </c>
      <c r="D35" s="89"/>
      <c r="E35" s="86"/>
      <c r="F35" s="87"/>
      <c r="G35" s="86"/>
      <c r="H35" s="87"/>
      <c r="I35" s="86"/>
      <c r="J35" s="87"/>
      <c r="K35" s="86"/>
      <c r="L35" s="90"/>
      <c r="M35" s="90"/>
      <c r="N35" s="90"/>
      <c r="O35" s="90"/>
      <c r="P35" s="90"/>
      <c r="Q35" s="90"/>
      <c r="R35" s="87"/>
      <c r="S35" s="91"/>
      <c r="T35" s="92"/>
      <c r="U35" s="92"/>
      <c r="V35" s="92"/>
      <c r="W35" s="92"/>
      <c r="X35" s="92"/>
      <c r="Y35" s="92"/>
      <c r="Z35" s="93"/>
    </row>
    <row r="36" spans="1:27" s="1" customFormat="1" ht="15.75" x14ac:dyDescent="0.2">
      <c r="A36" s="91"/>
      <c r="B36" s="92"/>
      <c r="C36" s="88" t="s">
        <v>138</v>
      </c>
      <c r="D36" s="87"/>
      <c r="E36" s="86"/>
      <c r="F36" s="87"/>
      <c r="G36" s="88" t="s">
        <v>22</v>
      </c>
      <c r="H36" s="89"/>
      <c r="I36" s="88" t="s">
        <v>22</v>
      </c>
      <c r="J36" s="87"/>
      <c r="K36" s="86"/>
      <c r="L36" s="90"/>
      <c r="M36" s="90"/>
      <c r="N36" s="90"/>
      <c r="O36" s="90"/>
      <c r="P36" s="90"/>
      <c r="Q36" s="90"/>
      <c r="R36" s="87"/>
      <c r="S36" s="91"/>
      <c r="T36" s="92"/>
      <c r="U36" s="92"/>
      <c r="V36" s="92"/>
      <c r="W36" s="92"/>
      <c r="X36" s="92"/>
      <c r="Y36" s="92"/>
      <c r="Z36" s="93"/>
    </row>
    <row r="37" spans="1:27" s="1" customFormat="1" ht="15.75" x14ac:dyDescent="0.2">
      <c r="A37" s="91"/>
      <c r="B37" s="92"/>
      <c r="C37" s="129" t="s">
        <v>148</v>
      </c>
      <c r="D37" s="131"/>
      <c r="E37" s="86"/>
      <c r="F37" s="87"/>
      <c r="G37" s="122" t="s">
        <v>160</v>
      </c>
      <c r="H37" s="89"/>
      <c r="I37" s="86"/>
      <c r="J37" s="87"/>
      <c r="K37" s="86"/>
      <c r="L37" s="90"/>
      <c r="M37" s="90"/>
      <c r="N37" s="90"/>
      <c r="O37" s="90"/>
      <c r="P37" s="90"/>
      <c r="Q37" s="90"/>
      <c r="R37" s="87"/>
      <c r="S37" s="91"/>
      <c r="T37" s="92"/>
      <c r="U37" s="92"/>
      <c r="V37" s="92"/>
      <c r="W37" s="92"/>
      <c r="X37" s="92"/>
      <c r="Y37" s="92"/>
      <c r="Z37" s="93"/>
    </row>
    <row r="38" spans="1:27" s="1" customFormat="1" ht="15.75" x14ac:dyDescent="0.2">
      <c r="A38" s="91"/>
      <c r="B38" s="92"/>
      <c r="C38" s="129" t="s">
        <v>144</v>
      </c>
      <c r="D38" s="131"/>
      <c r="E38" s="86"/>
      <c r="F38" s="87"/>
      <c r="G38" s="86"/>
      <c r="H38" s="87"/>
      <c r="I38" s="86"/>
      <c r="J38" s="87"/>
      <c r="K38" s="86"/>
      <c r="L38" s="90"/>
      <c r="M38" s="90"/>
      <c r="N38" s="90"/>
      <c r="O38" s="90"/>
      <c r="P38" s="90"/>
      <c r="Q38" s="90"/>
      <c r="R38" s="87"/>
      <c r="S38" s="91"/>
      <c r="T38" s="92"/>
      <c r="U38" s="92"/>
      <c r="V38" s="92"/>
      <c r="W38" s="92"/>
      <c r="X38" s="92"/>
      <c r="Y38" s="92"/>
      <c r="Z38" s="93"/>
    </row>
    <row r="39" spans="1:27" s="2" customFormat="1" x14ac:dyDescent="0.2">
      <c r="A39" s="101"/>
      <c r="B39" s="102"/>
      <c r="C39" s="104"/>
      <c r="D39" s="106"/>
      <c r="E39" s="104"/>
      <c r="F39" s="106"/>
      <c r="G39" s="104"/>
      <c r="H39" s="106"/>
      <c r="I39" s="104"/>
      <c r="J39" s="106"/>
      <c r="K39" s="104"/>
      <c r="L39" s="105"/>
      <c r="M39" s="105"/>
      <c r="N39" s="105"/>
      <c r="O39" s="105"/>
      <c r="P39" s="105"/>
      <c r="Q39" s="105"/>
      <c r="R39" s="106"/>
      <c r="S39" s="101"/>
      <c r="T39" s="102"/>
      <c r="U39" s="102"/>
      <c r="V39" s="102"/>
      <c r="W39" s="102"/>
      <c r="X39" s="102"/>
      <c r="Y39" s="102"/>
      <c r="Z39" s="103"/>
      <c r="AA39" s="1"/>
    </row>
    <row r="40" spans="1:27" ht="18.75" x14ac:dyDescent="0.2">
      <c r="A40" s="14">
        <f>S34+1</f>
        <v>45599</v>
      </c>
      <c r="B40" s="15"/>
      <c r="C40" s="12">
        <f>A40+1</f>
        <v>45600</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91"/>
      <c r="B41" s="92"/>
      <c r="C41" s="86"/>
      <c r="D41" s="87"/>
      <c r="E41" s="18"/>
      <c r="F41" s="6"/>
      <c r="G41" s="6"/>
      <c r="H41" s="6"/>
      <c r="I41" s="6"/>
      <c r="J41" s="6"/>
      <c r="K41" s="6"/>
      <c r="L41" s="6"/>
      <c r="M41" s="6"/>
      <c r="N41" s="6"/>
      <c r="O41" s="6"/>
      <c r="P41" s="6"/>
      <c r="Q41" s="6"/>
      <c r="R41" s="6"/>
      <c r="S41" s="6"/>
      <c r="T41" s="6"/>
      <c r="U41" s="6"/>
      <c r="V41" s="6"/>
      <c r="W41" s="6"/>
      <c r="X41" s="6"/>
      <c r="Y41" s="6"/>
      <c r="Z41" s="8"/>
    </row>
    <row r="42" spans="1:27" x14ac:dyDescent="0.2">
      <c r="A42" s="91"/>
      <c r="B42" s="92"/>
      <c r="C42" s="86"/>
      <c r="D42" s="87"/>
      <c r="E42" s="18"/>
      <c r="F42" s="6"/>
      <c r="G42" s="6"/>
      <c r="H42" s="6"/>
      <c r="I42" s="6"/>
      <c r="J42" s="6"/>
      <c r="K42" s="6"/>
      <c r="L42" s="6"/>
      <c r="M42" s="6"/>
      <c r="N42" s="6"/>
      <c r="O42" s="6"/>
      <c r="P42" s="6"/>
      <c r="Q42" s="6"/>
      <c r="R42" s="6"/>
      <c r="S42" s="6"/>
      <c r="T42" s="6"/>
      <c r="U42" s="6"/>
      <c r="V42" s="6"/>
      <c r="W42" s="6"/>
      <c r="X42" s="6"/>
      <c r="Y42" s="6"/>
      <c r="Z42" s="7"/>
    </row>
    <row r="43" spans="1:27" x14ac:dyDescent="0.2">
      <c r="A43" s="91"/>
      <c r="B43" s="92"/>
      <c r="C43" s="86"/>
      <c r="D43" s="87"/>
      <c r="E43" s="18"/>
      <c r="F43" s="6"/>
      <c r="G43" s="6"/>
      <c r="H43" s="6"/>
      <c r="I43" s="6"/>
      <c r="J43" s="6"/>
      <c r="K43" s="6"/>
      <c r="L43" s="6"/>
      <c r="M43" s="6"/>
      <c r="N43" s="6"/>
      <c r="O43" s="6"/>
      <c r="P43" s="6"/>
      <c r="Q43" s="6"/>
      <c r="R43" s="6"/>
      <c r="S43" s="6"/>
      <c r="T43" s="6"/>
      <c r="U43" s="6"/>
      <c r="V43" s="6"/>
      <c r="W43" s="6"/>
      <c r="X43" s="6"/>
      <c r="Y43" s="6"/>
      <c r="Z43" s="7"/>
    </row>
    <row r="44" spans="1:27" x14ac:dyDescent="0.2">
      <c r="A44" s="91"/>
      <c r="B44" s="92"/>
      <c r="C44" s="86"/>
      <c r="D44" s="87"/>
      <c r="E44" s="18"/>
      <c r="F44" s="6"/>
      <c r="G44" s="6"/>
      <c r="H44" s="6"/>
      <c r="I44" s="6"/>
      <c r="J44" s="6"/>
      <c r="K44" s="96" t="s">
        <v>5</v>
      </c>
      <c r="L44" s="96"/>
      <c r="M44" s="96"/>
      <c r="N44" s="96"/>
      <c r="O44" s="96"/>
      <c r="P44" s="96"/>
      <c r="Q44" s="96"/>
      <c r="R44" s="96"/>
      <c r="S44" s="96"/>
      <c r="T44" s="96"/>
      <c r="U44" s="96"/>
      <c r="V44" s="96"/>
      <c r="W44" s="96"/>
      <c r="X44" s="96"/>
      <c r="Y44" s="96"/>
      <c r="Z44" s="97"/>
    </row>
    <row r="45" spans="1:27" s="1" customFormat="1" x14ac:dyDescent="0.2">
      <c r="A45" s="101"/>
      <c r="B45" s="102"/>
      <c r="C45" s="104"/>
      <c r="D45" s="106"/>
      <c r="E45" s="19"/>
      <c r="F45" s="20"/>
      <c r="G45" s="20"/>
      <c r="H45" s="20"/>
      <c r="I45" s="20"/>
      <c r="J45" s="20"/>
      <c r="K45" s="94" t="s">
        <v>4</v>
      </c>
      <c r="L45" s="94"/>
      <c r="M45" s="94"/>
      <c r="N45" s="94"/>
      <c r="O45" s="94"/>
      <c r="P45" s="94"/>
      <c r="Q45" s="94"/>
      <c r="R45" s="94"/>
      <c r="S45" s="94"/>
      <c r="T45" s="94"/>
      <c r="U45" s="94"/>
      <c r="V45" s="94"/>
      <c r="W45" s="94"/>
      <c r="X45" s="94"/>
      <c r="Y45" s="94"/>
      <c r="Z45" s="9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3" priority="3">
      <formula>MONTH(A10)&lt;&gt;MONTH($A$1)</formula>
    </cfRule>
    <cfRule type="expression" dxfId="12" priority="4">
      <formula>OR(WEEKDAY(A10,1)=1,WEEKDAY(A10,1)=7)</formula>
    </cfRule>
  </conditionalFormatting>
  <conditionalFormatting sqref="I10 I16 I22 I28 I34">
    <cfRule type="expression" dxfId="11" priority="1">
      <formula>MONTH(I10)&lt;&gt;MONTH($A$1)</formula>
    </cfRule>
    <cfRule type="expression" dxfId="10"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1"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S11" sqref="S11:Z11"/>
    </sheetView>
  </sheetViews>
  <sheetFormatPr defaultRowHeight="12.75" x14ac:dyDescent="0.2"/>
  <cols>
    <col min="1" max="1" width="4.85546875" customWidth="1"/>
    <col min="2" max="2" width="13.7109375" customWidth="1"/>
    <col min="3" max="3" width="4.85546875" customWidth="1"/>
    <col min="4" max="4" width="14.5703125" customWidth="1"/>
    <col min="5" max="5" width="4.85546875" customWidth="1"/>
    <col min="6" max="6" width="12.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13">
        <f>DATE('1'!AD18,'1'!AD20+10,1)</f>
        <v>45597</v>
      </c>
      <c r="B1" s="113"/>
      <c r="C1" s="113"/>
      <c r="D1" s="113"/>
      <c r="E1" s="113"/>
      <c r="F1" s="113"/>
      <c r="G1" s="113"/>
      <c r="H1" s="113"/>
      <c r="I1" s="11"/>
      <c r="J1" s="11"/>
      <c r="K1" s="116">
        <f>DATE(YEAR(A1),MONTH(A1)-1,1)</f>
        <v>45566</v>
      </c>
      <c r="L1" s="116"/>
      <c r="M1" s="116"/>
      <c r="N1" s="116"/>
      <c r="O1" s="116"/>
      <c r="P1" s="116"/>
      <c r="Q1" s="116"/>
      <c r="S1" s="116">
        <f>DATE(YEAR(A1),MONTH(A1)+1,1)</f>
        <v>45627</v>
      </c>
      <c r="T1" s="116"/>
      <c r="U1" s="116"/>
      <c r="V1" s="116"/>
      <c r="W1" s="116"/>
      <c r="X1" s="116"/>
      <c r="Y1" s="116"/>
    </row>
    <row r="2" spans="1:27" s="3" customFormat="1" ht="11.25" customHeight="1" x14ac:dyDescent="0.2">
      <c r="A2" s="113"/>
      <c r="B2" s="113"/>
      <c r="C2" s="113"/>
      <c r="D2" s="113"/>
      <c r="E2" s="113"/>
      <c r="F2" s="113"/>
      <c r="G2" s="113"/>
      <c r="H2" s="11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13"/>
      <c r="B3" s="113"/>
      <c r="C3" s="113"/>
      <c r="D3" s="113"/>
      <c r="E3" s="113"/>
      <c r="F3" s="113"/>
      <c r="G3" s="113"/>
      <c r="H3" s="113"/>
      <c r="I3" s="11"/>
      <c r="J3" s="11"/>
      <c r="K3" s="22" t="str">
        <f t="shared" ref="K3:Q8" si="0">IF(MONTH($K$1)&lt;&gt;MONTH($K$1-(WEEKDAY($K$1,1)-(start_day-1))-IF((WEEKDAY($K$1,1)-(start_day-1))&lt;=0,7,0)+(ROW(K3)-ROW($K$3))*7+(COLUMN(K3)-COLUMN($K$3)+1)),"",$K$1-(WEEKDAY($K$1,1)-(start_day-1))-IF((WEEKDAY($K$1,1)-(start_day-1))&lt;=0,7,0)+(ROW(K3)-ROW($K$3))*7+(COLUMN(K3)-COLUMN($K$3)+1))</f>
        <v/>
      </c>
      <c r="L3" s="22" t="str">
        <f t="shared" si="0"/>
        <v/>
      </c>
      <c r="M3" s="22">
        <f t="shared" si="0"/>
        <v>45566</v>
      </c>
      <c r="N3" s="22">
        <f t="shared" si="0"/>
        <v>45567</v>
      </c>
      <c r="O3" s="22">
        <f t="shared" si="0"/>
        <v>45568</v>
      </c>
      <c r="P3" s="22">
        <f t="shared" si="0"/>
        <v>45569</v>
      </c>
      <c r="Q3" s="22">
        <f t="shared" si="0"/>
        <v>45570</v>
      </c>
      <c r="R3" s="3"/>
      <c r="S3" s="22">
        <f t="shared" ref="S3:Y8" si="1">IF(MONTH($S$1)&lt;&gt;MONTH($S$1-(WEEKDAY($S$1,1)-(start_day-1))-IF((WEEKDAY($S$1,1)-(start_day-1))&lt;=0,7,0)+(ROW(S3)-ROW($S$3))*7+(COLUMN(S3)-COLUMN($S$3)+1)),"",$S$1-(WEEKDAY($S$1,1)-(start_day-1))-IF((WEEKDAY($S$1,1)-(start_day-1))&lt;=0,7,0)+(ROW(S3)-ROW($S$3))*7+(COLUMN(S3)-COLUMN($S$3)+1))</f>
        <v>45627</v>
      </c>
      <c r="T3" s="22">
        <f t="shared" si="1"/>
        <v>45628</v>
      </c>
      <c r="U3" s="22">
        <f t="shared" si="1"/>
        <v>45629</v>
      </c>
      <c r="V3" s="22">
        <f t="shared" si="1"/>
        <v>45630</v>
      </c>
      <c r="W3" s="22">
        <f t="shared" si="1"/>
        <v>45631</v>
      </c>
      <c r="X3" s="22">
        <f t="shared" si="1"/>
        <v>45632</v>
      </c>
      <c r="Y3" s="22">
        <f t="shared" si="1"/>
        <v>45633</v>
      </c>
    </row>
    <row r="4" spans="1:27" s="4" customFormat="1" ht="9" customHeight="1" x14ac:dyDescent="0.2">
      <c r="A4" s="113"/>
      <c r="B4" s="113"/>
      <c r="C4" s="113"/>
      <c r="D4" s="113"/>
      <c r="E4" s="113"/>
      <c r="F4" s="113"/>
      <c r="G4" s="113"/>
      <c r="H4" s="113"/>
      <c r="I4" s="11"/>
      <c r="J4" s="11"/>
      <c r="K4" s="22">
        <f t="shared" si="0"/>
        <v>45571</v>
      </c>
      <c r="L4" s="22">
        <f t="shared" si="0"/>
        <v>45572</v>
      </c>
      <c r="M4" s="22">
        <f t="shared" si="0"/>
        <v>45573</v>
      </c>
      <c r="N4" s="22">
        <f t="shared" si="0"/>
        <v>45574</v>
      </c>
      <c r="O4" s="22">
        <f t="shared" si="0"/>
        <v>45575</v>
      </c>
      <c r="P4" s="22">
        <f t="shared" si="0"/>
        <v>45576</v>
      </c>
      <c r="Q4" s="22">
        <f t="shared" si="0"/>
        <v>45577</v>
      </c>
      <c r="R4" s="3"/>
      <c r="S4" s="22">
        <f t="shared" si="1"/>
        <v>45634</v>
      </c>
      <c r="T4" s="22">
        <f t="shared" si="1"/>
        <v>45635</v>
      </c>
      <c r="U4" s="22">
        <f t="shared" si="1"/>
        <v>45636</v>
      </c>
      <c r="V4" s="22">
        <f t="shared" si="1"/>
        <v>45637</v>
      </c>
      <c r="W4" s="22">
        <f t="shared" si="1"/>
        <v>45638</v>
      </c>
      <c r="X4" s="22">
        <f t="shared" si="1"/>
        <v>45639</v>
      </c>
      <c r="Y4" s="22">
        <f t="shared" si="1"/>
        <v>45640</v>
      </c>
    </row>
    <row r="5" spans="1:27" s="4" customFormat="1" ht="9" customHeight="1" x14ac:dyDescent="0.2">
      <c r="A5" s="113"/>
      <c r="B5" s="113"/>
      <c r="C5" s="113"/>
      <c r="D5" s="113"/>
      <c r="E5" s="113"/>
      <c r="F5" s="113"/>
      <c r="G5" s="113"/>
      <c r="H5" s="113"/>
      <c r="I5" s="11"/>
      <c r="J5" s="11"/>
      <c r="K5" s="22">
        <f t="shared" si="0"/>
        <v>45578</v>
      </c>
      <c r="L5" s="22">
        <f t="shared" si="0"/>
        <v>45579</v>
      </c>
      <c r="M5" s="22">
        <f t="shared" si="0"/>
        <v>45580</v>
      </c>
      <c r="N5" s="22">
        <f t="shared" si="0"/>
        <v>45581</v>
      </c>
      <c r="O5" s="22">
        <f t="shared" si="0"/>
        <v>45582</v>
      </c>
      <c r="P5" s="22">
        <f t="shared" si="0"/>
        <v>45583</v>
      </c>
      <c r="Q5" s="22">
        <f t="shared" si="0"/>
        <v>45584</v>
      </c>
      <c r="R5" s="3"/>
      <c r="S5" s="22">
        <f t="shared" si="1"/>
        <v>45641</v>
      </c>
      <c r="T5" s="22">
        <f t="shared" si="1"/>
        <v>45642</v>
      </c>
      <c r="U5" s="22">
        <f t="shared" si="1"/>
        <v>45643</v>
      </c>
      <c r="V5" s="22">
        <f t="shared" si="1"/>
        <v>45644</v>
      </c>
      <c r="W5" s="22">
        <f t="shared" si="1"/>
        <v>45645</v>
      </c>
      <c r="X5" s="22">
        <f t="shared" si="1"/>
        <v>45646</v>
      </c>
      <c r="Y5" s="22">
        <f t="shared" si="1"/>
        <v>45647</v>
      </c>
    </row>
    <row r="6" spans="1:27" s="4" customFormat="1" ht="9" customHeight="1" x14ac:dyDescent="0.2">
      <c r="A6" s="113"/>
      <c r="B6" s="113"/>
      <c r="C6" s="113"/>
      <c r="D6" s="113"/>
      <c r="E6" s="113"/>
      <c r="F6" s="113"/>
      <c r="G6" s="113"/>
      <c r="H6" s="113"/>
      <c r="I6" s="11"/>
      <c r="J6" s="11"/>
      <c r="K6" s="22">
        <f t="shared" si="0"/>
        <v>45585</v>
      </c>
      <c r="L6" s="22">
        <f t="shared" si="0"/>
        <v>45586</v>
      </c>
      <c r="M6" s="22">
        <f t="shared" si="0"/>
        <v>45587</v>
      </c>
      <c r="N6" s="22">
        <f t="shared" si="0"/>
        <v>45588</v>
      </c>
      <c r="O6" s="22">
        <f t="shared" si="0"/>
        <v>45589</v>
      </c>
      <c r="P6" s="22">
        <f t="shared" si="0"/>
        <v>45590</v>
      </c>
      <c r="Q6" s="22">
        <f t="shared" si="0"/>
        <v>45591</v>
      </c>
      <c r="R6" s="3"/>
      <c r="S6" s="22">
        <f t="shared" si="1"/>
        <v>45648</v>
      </c>
      <c r="T6" s="22">
        <f t="shared" si="1"/>
        <v>45649</v>
      </c>
      <c r="U6" s="22">
        <f t="shared" si="1"/>
        <v>45650</v>
      </c>
      <c r="V6" s="22">
        <f t="shared" si="1"/>
        <v>45651</v>
      </c>
      <c r="W6" s="22">
        <f t="shared" si="1"/>
        <v>45652</v>
      </c>
      <c r="X6" s="22">
        <f t="shared" si="1"/>
        <v>45653</v>
      </c>
      <c r="Y6" s="22">
        <f t="shared" si="1"/>
        <v>45654</v>
      </c>
    </row>
    <row r="7" spans="1:27" s="4" customFormat="1" ht="9" customHeight="1" x14ac:dyDescent="0.2">
      <c r="A7" s="113"/>
      <c r="B7" s="113"/>
      <c r="C7" s="113"/>
      <c r="D7" s="113"/>
      <c r="E7" s="113"/>
      <c r="F7" s="113"/>
      <c r="G7" s="113"/>
      <c r="H7" s="113"/>
      <c r="I7" s="11"/>
      <c r="J7" s="11"/>
      <c r="K7" s="22">
        <f t="shared" si="0"/>
        <v>45592</v>
      </c>
      <c r="L7" s="22">
        <f t="shared" si="0"/>
        <v>45593</v>
      </c>
      <c r="M7" s="22">
        <f t="shared" si="0"/>
        <v>45594</v>
      </c>
      <c r="N7" s="22">
        <f t="shared" si="0"/>
        <v>45595</v>
      </c>
      <c r="O7" s="22">
        <f t="shared" si="0"/>
        <v>45596</v>
      </c>
      <c r="P7" s="22" t="str">
        <f t="shared" si="0"/>
        <v/>
      </c>
      <c r="Q7" s="22" t="str">
        <f t="shared" si="0"/>
        <v/>
      </c>
      <c r="R7" s="3"/>
      <c r="S7" s="22">
        <f t="shared" si="1"/>
        <v>45655</v>
      </c>
      <c r="T7" s="22">
        <f t="shared" si="1"/>
        <v>45656</v>
      </c>
      <c r="U7" s="22">
        <f t="shared" si="1"/>
        <v>45657</v>
      </c>
      <c r="V7" s="22" t="str">
        <f t="shared" si="1"/>
        <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114">
        <f>A10</f>
        <v>45592</v>
      </c>
      <c r="B9" s="115"/>
      <c r="C9" s="115">
        <f>C10</f>
        <v>45593</v>
      </c>
      <c r="D9" s="115"/>
      <c r="E9" s="115">
        <f>E10</f>
        <v>45594</v>
      </c>
      <c r="F9" s="115"/>
      <c r="G9" s="115">
        <f>G10</f>
        <v>45595</v>
      </c>
      <c r="H9" s="115"/>
      <c r="I9" s="115">
        <f>I10</f>
        <v>45596</v>
      </c>
      <c r="J9" s="115"/>
      <c r="K9" s="115">
        <f>K10</f>
        <v>45597</v>
      </c>
      <c r="L9" s="115"/>
      <c r="M9" s="115"/>
      <c r="N9" s="115"/>
      <c r="O9" s="115"/>
      <c r="P9" s="115"/>
      <c r="Q9" s="115"/>
      <c r="R9" s="115"/>
      <c r="S9" s="115">
        <f>S10</f>
        <v>45598</v>
      </c>
      <c r="T9" s="115"/>
      <c r="U9" s="115"/>
      <c r="V9" s="115"/>
      <c r="W9" s="115"/>
      <c r="X9" s="115"/>
      <c r="Y9" s="115"/>
      <c r="Z9" s="117"/>
    </row>
    <row r="10" spans="1:27" s="1" customFormat="1" ht="18.75" x14ac:dyDescent="0.2">
      <c r="A10" s="14">
        <f>$A$1-(WEEKDAY($A$1,1)-(start_day-1))-IF((WEEKDAY($A$1,1)-(start_day-1))&lt;=0,7,0)+1</f>
        <v>45592</v>
      </c>
      <c r="B10" s="15"/>
      <c r="C10" s="12">
        <f>A10+1</f>
        <v>45593</v>
      </c>
      <c r="D10" s="13"/>
      <c r="E10" s="12">
        <f>C10+1</f>
        <v>45594</v>
      </c>
      <c r="F10" s="13"/>
      <c r="G10" s="12">
        <f>E10+1</f>
        <v>45595</v>
      </c>
      <c r="H10" s="13"/>
      <c r="I10" s="12">
        <f>G10+1</f>
        <v>45596</v>
      </c>
      <c r="J10" s="13"/>
      <c r="K10" s="109">
        <f>I10+1</f>
        <v>45597</v>
      </c>
      <c r="L10" s="110"/>
      <c r="M10" s="111"/>
      <c r="N10" s="111"/>
      <c r="O10" s="111"/>
      <c r="P10" s="111"/>
      <c r="Q10" s="111"/>
      <c r="R10" s="112"/>
      <c r="S10" s="120">
        <f>K10+1</f>
        <v>45598</v>
      </c>
      <c r="T10" s="121"/>
      <c r="U10" s="107"/>
      <c r="V10" s="107"/>
      <c r="W10" s="107"/>
      <c r="X10" s="107"/>
      <c r="Y10" s="107"/>
      <c r="Z10" s="108"/>
    </row>
    <row r="11" spans="1:27" s="1" customFormat="1" ht="15.75" x14ac:dyDescent="0.2">
      <c r="A11" s="91"/>
      <c r="B11" s="92"/>
      <c r="C11" s="86"/>
      <c r="D11" s="87"/>
      <c r="E11" s="86"/>
      <c r="F11" s="87"/>
      <c r="G11" s="88"/>
      <c r="H11" s="89"/>
      <c r="I11" s="88"/>
      <c r="J11" s="89"/>
      <c r="K11" s="86"/>
      <c r="L11" s="90"/>
      <c r="M11" s="90"/>
      <c r="N11" s="90"/>
      <c r="O11" s="90"/>
      <c r="P11" s="90"/>
      <c r="Q11" s="90"/>
      <c r="R11" s="87"/>
      <c r="S11" s="98" t="s">
        <v>50</v>
      </c>
      <c r="T11" s="99"/>
      <c r="U11" s="99"/>
      <c r="V11" s="99"/>
      <c r="W11" s="99"/>
      <c r="X11" s="99"/>
      <c r="Y11" s="99"/>
      <c r="Z11" s="100"/>
    </row>
    <row r="12" spans="1:27" s="1" customFormat="1" ht="15.75" x14ac:dyDescent="0.2">
      <c r="A12" s="91"/>
      <c r="B12" s="92"/>
      <c r="C12" s="86"/>
      <c r="D12" s="87"/>
      <c r="E12" s="86"/>
      <c r="F12" s="87"/>
      <c r="G12" s="86"/>
      <c r="H12" s="87"/>
      <c r="I12" s="86"/>
      <c r="J12" s="87"/>
      <c r="K12" s="86"/>
      <c r="L12" s="90"/>
      <c r="M12" s="90"/>
      <c r="N12" s="90"/>
      <c r="O12" s="90"/>
      <c r="P12" s="90"/>
      <c r="Q12" s="90"/>
      <c r="R12" s="87"/>
      <c r="S12" s="98" t="s">
        <v>51</v>
      </c>
      <c r="T12" s="99"/>
      <c r="U12" s="99"/>
      <c r="V12" s="99"/>
      <c r="W12" s="99"/>
      <c r="X12" s="99"/>
      <c r="Y12" s="99"/>
      <c r="Z12" s="100"/>
    </row>
    <row r="13" spans="1:27" s="1" customFormat="1" ht="15.75" x14ac:dyDescent="0.2">
      <c r="A13" s="91"/>
      <c r="B13" s="92"/>
      <c r="C13" s="86"/>
      <c r="D13" s="87"/>
      <c r="E13" s="86"/>
      <c r="F13" s="87"/>
      <c r="G13" s="86"/>
      <c r="H13" s="87"/>
      <c r="I13" s="88"/>
      <c r="J13" s="89"/>
      <c r="K13" s="86"/>
      <c r="L13" s="90"/>
      <c r="M13" s="90"/>
      <c r="N13" s="90"/>
      <c r="O13" s="90"/>
      <c r="P13" s="90"/>
      <c r="Q13" s="90"/>
      <c r="R13" s="87"/>
      <c r="S13" s="98" t="s">
        <v>177</v>
      </c>
      <c r="T13" s="92"/>
      <c r="U13" s="92"/>
      <c r="V13" s="92"/>
      <c r="W13" s="92"/>
      <c r="X13" s="92"/>
      <c r="Y13" s="92"/>
      <c r="Z13" s="93"/>
    </row>
    <row r="14" spans="1:27" s="1" customFormat="1" ht="15.75" x14ac:dyDescent="0.2">
      <c r="A14" s="91"/>
      <c r="B14" s="92"/>
      <c r="C14" s="86"/>
      <c r="D14" s="87"/>
      <c r="E14" s="86"/>
      <c r="F14" s="87"/>
      <c r="G14" s="88"/>
      <c r="H14" s="89"/>
      <c r="I14" s="86"/>
      <c r="J14" s="87"/>
      <c r="K14" s="86"/>
      <c r="L14" s="90"/>
      <c r="M14" s="90"/>
      <c r="N14" s="90"/>
      <c r="O14" s="90"/>
      <c r="P14" s="90"/>
      <c r="Q14" s="90"/>
      <c r="R14" s="87"/>
      <c r="S14" s="98"/>
      <c r="T14" s="92"/>
      <c r="U14" s="92"/>
      <c r="V14" s="92"/>
      <c r="W14" s="92"/>
      <c r="X14" s="92"/>
      <c r="Y14" s="92"/>
      <c r="Z14" s="93"/>
    </row>
    <row r="15" spans="1:27" s="2" customFormat="1" ht="13.15" customHeight="1" x14ac:dyDescent="0.2">
      <c r="A15" s="101"/>
      <c r="B15" s="102"/>
      <c r="C15" s="104"/>
      <c r="D15" s="106"/>
      <c r="E15" s="104"/>
      <c r="F15" s="106"/>
      <c r="G15" s="104"/>
      <c r="H15" s="106"/>
      <c r="I15" s="104"/>
      <c r="J15" s="106"/>
      <c r="K15" s="104"/>
      <c r="L15" s="105"/>
      <c r="M15" s="105"/>
      <c r="N15" s="105"/>
      <c r="O15" s="105"/>
      <c r="P15" s="105"/>
      <c r="Q15" s="105"/>
      <c r="R15" s="106"/>
      <c r="S15" s="101"/>
      <c r="T15" s="102"/>
      <c r="U15" s="102"/>
      <c r="V15" s="102"/>
      <c r="W15" s="102"/>
      <c r="X15" s="102"/>
      <c r="Y15" s="102"/>
      <c r="Z15" s="103"/>
      <c r="AA15" s="1"/>
    </row>
    <row r="16" spans="1:27" s="1" customFormat="1" ht="18.75" x14ac:dyDescent="0.2">
      <c r="A16" s="14">
        <f>S10+1</f>
        <v>45599</v>
      </c>
      <c r="B16" s="15"/>
      <c r="C16" s="12">
        <f>A16+1</f>
        <v>45600</v>
      </c>
      <c r="D16" s="13"/>
      <c r="E16" s="12">
        <f>C16+1</f>
        <v>45601</v>
      </c>
      <c r="F16" s="13"/>
      <c r="G16" s="12">
        <f>E16+1</f>
        <v>45602</v>
      </c>
      <c r="H16" s="13"/>
      <c r="I16" s="12">
        <f>G16+1</f>
        <v>45603</v>
      </c>
      <c r="J16" s="13"/>
      <c r="K16" s="109">
        <f>I16+1</f>
        <v>45604</v>
      </c>
      <c r="L16" s="110"/>
      <c r="M16" s="111"/>
      <c r="N16" s="111"/>
      <c r="O16" s="111"/>
      <c r="P16" s="111"/>
      <c r="Q16" s="111"/>
      <c r="R16" s="112"/>
      <c r="S16" s="120">
        <f>K16+1</f>
        <v>45605</v>
      </c>
      <c r="T16" s="121"/>
      <c r="U16" s="107"/>
      <c r="V16" s="107"/>
      <c r="W16" s="107"/>
      <c r="X16" s="107"/>
      <c r="Y16" s="107"/>
      <c r="Z16" s="108"/>
    </row>
    <row r="17" spans="1:27" s="1" customFormat="1" ht="15.75" x14ac:dyDescent="0.2">
      <c r="A17" s="134" t="s">
        <v>108</v>
      </c>
      <c r="B17" s="135"/>
      <c r="C17" s="86"/>
      <c r="D17" s="87"/>
      <c r="E17" s="86"/>
      <c r="F17" s="87"/>
      <c r="G17" s="88" t="s">
        <v>23</v>
      </c>
      <c r="H17" s="89"/>
      <c r="I17" s="88" t="s">
        <v>22</v>
      </c>
      <c r="J17" s="89"/>
      <c r="K17" s="86"/>
      <c r="L17" s="90"/>
      <c r="M17" s="90"/>
      <c r="N17" s="90"/>
      <c r="O17" s="90"/>
      <c r="P17" s="90"/>
      <c r="Q17" s="90"/>
      <c r="R17" s="87"/>
      <c r="S17" s="98" t="s">
        <v>22</v>
      </c>
      <c r="T17" s="99"/>
      <c r="U17" s="99"/>
      <c r="V17" s="99"/>
      <c r="W17" s="99"/>
      <c r="X17" s="99"/>
      <c r="Y17" s="99"/>
      <c r="Z17" s="100"/>
    </row>
    <row r="18" spans="1:27" s="1" customFormat="1" ht="15.75" x14ac:dyDescent="0.2">
      <c r="A18" s="134" t="s">
        <v>109</v>
      </c>
      <c r="B18" s="135"/>
      <c r="C18" s="86"/>
      <c r="D18" s="87"/>
      <c r="E18" s="86"/>
      <c r="F18" s="87"/>
      <c r="G18" s="88" t="s">
        <v>29</v>
      </c>
      <c r="H18" s="89"/>
      <c r="I18" s="88" t="s">
        <v>117</v>
      </c>
      <c r="J18" s="87"/>
      <c r="K18" s="86"/>
      <c r="L18" s="90"/>
      <c r="M18" s="90"/>
      <c r="N18" s="90"/>
      <c r="O18" s="90"/>
      <c r="P18" s="90"/>
      <c r="Q18" s="90"/>
      <c r="R18" s="87"/>
      <c r="S18" s="98"/>
      <c r="T18" s="99"/>
      <c r="U18" s="99"/>
      <c r="V18" s="99"/>
      <c r="W18" s="99"/>
      <c r="X18" s="99"/>
      <c r="Y18" s="99"/>
      <c r="Z18" s="100"/>
    </row>
    <row r="19" spans="1:27" s="1" customFormat="1" ht="15.75" x14ac:dyDescent="0.2">
      <c r="A19" s="134" t="s">
        <v>151</v>
      </c>
      <c r="B19" s="135"/>
      <c r="C19" s="86"/>
      <c r="D19" s="87"/>
      <c r="E19" s="86"/>
      <c r="F19" s="87"/>
      <c r="G19" s="88" t="s">
        <v>30</v>
      </c>
      <c r="H19" s="89"/>
      <c r="I19" s="86"/>
      <c r="J19" s="87"/>
      <c r="K19" s="86"/>
      <c r="L19" s="90"/>
      <c r="M19" s="90"/>
      <c r="N19" s="90"/>
      <c r="O19" s="90"/>
      <c r="P19" s="90"/>
      <c r="Q19" s="90"/>
      <c r="R19" s="87"/>
      <c r="S19" s="98"/>
      <c r="T19" s="99"/>
      <c r="U19" s="99"/>
      <c r="V19" s="99"/>
      <c r="W19" s="99"/>
      <c r="X19" s="99"/>
      <c r="Y19" s="99"/>
      <c r="Z19" s="100"/>
    </row>
    <row r="20" spans="1:27" s="1" customFormat="1" ht="15.75" x14ac:dyDescent="0.2">
      <c r="A20" s="91"/>
      <c r="B20" s="92"/>
      <c r="C20" s="86"/>
      <c r="D20" s="87"/>
      <c r="E20" s="86"/>
      <c r="F20" s="90"/>
      <c r="G20" s="122" t="s">
        <v>160</v>
      </c>
      <c r="H20" s="89"/>
      <c r="I20" s="90"/>
      <c r="J20" s="87"/>
      <c r="K20" s="86"/>
      <c r="L20" s="90"/>
      <c r="M20" s="90"/>
      <c r="N20" s="90"/>
      <c r="O20" s="90"/>
      <c r="P20" s="90"/>
      <c r="Q20" s="90"/>
      <c r="R20" s="87"/>
      <c r="S20" s="91"/>
      <c r="T20" s="92"/>
      <c r="U20" s="92"/>
      <c r="V20" s="92"/>
      <c r="W20" s="92"/>
      <c r="X20" s="92"/>
      <c r="Y20" s="92"/>
      <c r="Z20" s="93"/>
    </row>
    <row r="21" spans="1:27" s="2" customFormat="1" ht="5.25" customHeight="1" x14ac:dyDescent="0.2">
      <c r="A21" s="101"/>
      <c r="B21" s="102"/>
      <c r="C21" s="104"/>
      <c r="D21" s="106"/>
      <c r="E21" s="104"/>
      <c r="F21" s="106"/>
      <c r="G21" s="118"/>
      <c r="H21" s="119"/>
      <c r="I21" s="104"/>
      <c r="J21" s="106"/>
      <c r="K21" s="104"/>
      <c r="L21" s="105"/>
      <c r="M21" s="105"/>
      <c r="N21" s="105"/>
      <c r="O21" s="105"/>
      <c r="P21" s="105"/>
      <c r="Q21" s="105"/>
      <c r="R21" s="106"/>
      <c r="S21" s="101"/>
      <c r="T21" s="102"/>
      <c r="U21" s="102"/>
      <c r="V21" s="102"/>
      <c r="W21" s="102"/>
      <c r="X21" s="102"/>
      <c r="Y21" s="102"/>
      <c r="Z21" s="103"/>
      <c r="AA21" s="1"/>
    </row>
    <row r="22" spans="1:27" s="1" customFormat="1" ht="18.75" x14ac:dyDescent="0.2">
      <c r="A22" s="14">
        <f>S16+1</f>
        <v>45606</v>
      </c>
      <c r="B22" s="15"/>
      <c r="C22" s="12">
        <f>A22+1</f>
        <v>45607</v>
      </c>
      <c r="D22" s="13"/>
      <c r="E22" s="12">
        <f>C22+1</f>
        <v>45608</v>
      </c>
      <c r="F22" s="13"/>
      <c r="G22" s="12">
        <f>E22+1</f>
        <v>45609</v>
      </c>
      <c r="H22" s="50" t="s">
        <v>23</v>
      </c>
      <c r="I22" s="12">
        <f>G22+1</f>
        <v>45610</v>
      </c>
      <c r="J22" s="13"/>
      <c r="K22" s="109">
        <f>I22+1</f>
        <v>45611</v>
      </c>
      <c r="L22" s="110"/>
      <c r="M22" s="111"/>
      <c r="N22" s="111"/>
      <c r="O22" s="111"/>
      <c r="P22" s="111"/>
      <c r="Q22" s="111"/>
      <c r="R22" s="112"/>
      <c r="S22" s="120">
        <f>K22+1</f>
        <v>45612</v>
      </c>
      <c r="T22" s="121"/>
      <c r="U22" s="107"/>
      <c r="V22" s="107"/>
      <c r="W22" s="107"/>
      <c r="X22" s="107"/>
      <c r="Y22" s="107"/>
      <c r="Z22" s="108"/>
    </row>
    <row r="23" spans="1:27" s="1" customFormat="1" ht="15.75" x14ac:dyDescent="0.2">
      <c r="A23" s="91"/>
      <c r="B23" s="92"/>
      <c r="C23" s="129" t="s">
        <v>107</v>
      </c>
      <c r="D23" s="131"/>
      <c r="E23" s="86"/>
      <c r="F23" s="87"/>
      <c r="G23" s="88" t="s">
        <v>29</v>
      </c>
      <c r="H23" s="89"/>
      <c r="I23" s="88" t="s">
        <v>22</v>
      </c>
      <c r="J23" s="87"/>
      <c r="K23" s="86"/>
      <c r="L23" s="90"/>
      <c r="M23" s="90"/>
      <c r="N23" s="90"/>
      <c r="O23" s="90"/>
      <c r="P23" s="90"/>
      <c r="Q23" s="90"/>
      <c r="R23" s="87"/>
      <c r="S23" s="98" t="s">
        <v>23</v>
      </c>
      <c r="T23" s="99"/>
      <c r="U23" s="99"/>
      <c r="V23" s="99"/>
      <c r="W23" s="99"/>
      <c r="X23" s="99"/>
      <c r="Y23" s="99"/>
      <c r="Z23" s="100"/>
    </row>
    <row r="24" spans="1:27" s="1" customFormat="1" ht="15.75" x14ac:dyDescent="0.2">
      <c r="A24" s="91"/>
      <c r="B24" s="92"/>
      <c r="C24" s="129" t="s">
        <v>22</v>
      </c>
      <c r="D24" s="131"/>
      <c r="E24" s="86"/>
      <c r="F24" s="87"/>
      <c r="G24" s="88" t="s">
        <v>30</v>
      </c>
      <c r="H24" s="89"/>
      <c r="I24" s="88"/>
      <c r="J24" s="87"/>
      <c r="K24" s="86"/>
      <c r="L24" s="90"/>
      <c r="M24" s="90"/>
      <c r="N24" s="90"/>
      <c r="O24" s="90"/>
      <c r="P24" s="90"/>
      <c r="Q24" s="90"/>
      <c r="R24" s="87"/>
      <c r="S24" s="98"/>
      <c r="T24" s="99"/>
      <c r="U24" s="99"/>
      <c r="V24" s="99"/>
      <c r="W24" s="99"/>
      <c r="X24" s="99"/>
      <c r="Y24" s="99"/>
      <c r="Z24" s="100"/>
    </row>
    <row r="25" spans="1:27" s="1" customFormat="1" ht="15.75" x14ac:dyDescent="0.2">
      <c r="A25" s="91"/>
      <c r="B25" s="92"/>
      <c r="C25" s="129" t="s">
        <v>169</v>
      </c>
      <c r="D25" s="131"/>
      <c r="E25" s="86"/>
      <c r="F25" s="87"/>
      <c r="G25" s="88" t="s">
        <v>68</v>
      </c>
      <c r="H25" s="89"/>
      <c r="I25" s="86"/>
      <c r="J25" s="87"/>
      <c r="K25" s="86"/>
      <c r="L25" s="90"/>
      <c r="M25" s="90"/>
      <c r="N25" s="90"/>
      <c r="O25" s="90"/>
      <c r="P25" s="90"/>
      <c r="Q25" s="90"/>
      <c r="R25" s="87"/>
      <c r="S25" s="134" t="s">
        <v>114</v>
      </c>
      <c r="T25" s="135"/>
      <c r="U25" s="135"/>
      <c r="V25" s="135"/>
      <c r="W25" s="135"/>
      <c r="X25" s="135"/>
      <c r="Y25" s="135"/>
      <c r="Z25" s="147"/>
    </row>
    <row r="26" spans="1:27" s="1" customFormat="1" ht="15.75" x14ac:dyDescent="0.2">
      <c r="A26" s="91"/>
      <c r="B26" s="92"/>
      <c r="C26" s="129"/>
      <c r="D26" s="131"/>
      <c r="E26" s="86"/>
      <c r="F26" s="87"/>
      <c r="G26" s="122" t="s">
        <v>160</v>
      </c>
      <c r="H26" s="89"/>
      <c r="I26" s="86"/>
      <c r="J26" s="87"/>
      <c r="K26" s="86"/>
      <c r="L26" s="90"/>
      <c r="M26" s="90"/>
      <c r="N26" s="90"/>
      <c r="O26" s="90"/>
      <c r="P26" s="90"/>
      <c r="Q26" s="90"/>
      <c r="R26" s="87"/>
      <c r="S26" s="134" t="s">
        <v>115</v>
      </c>
      <c r="T26" s="135"/>
      <c r="U26" s="135"/>
      <c r="V26" s="135"/>
      <c r="W26" s="135"/>
      <c r="X26" s="135"/>
      <c r="Y26" s="135"/>
      <c r="Z26" s="147"/>
    </row>
    <row r="27" spans="1:27" s="2" customFormat="1" ht="7.5" customHeight="1" x14ac:dyDescent="0.2">
      <c r="A27" s="101"/>
      <c r="B27" s="102"/>
      <c r="C27" s="104"/>
      <c r="D27" s="106"/>
      <c r="E27" s="104"/>
      <c r="F27" s="106"/>
      <c r="G27" s="88"/>
      <c r="H27" s="89"/>
      <c r="I27" s="104"/>
      <c r="J27" s="106"/>
      <c r="K27" s="104"/>
      <c r="L27" s="105"/>
      <c r="M27" s="105"/>
      <c r="N27" s="105"/>
      <c r="O27" s="105"/>
      <c r="P27" s="105"/>
      <c r="Q27" s="105"/>
      <c r="R27" s="106"/>
      <c r="S27" s="101"/>
      <c r="T27" s="102"/>
      <c r="U27" s="102"/>
      <c r="V27" s="102"/>
      <c r="W27" s="102"/>
      <c r="X27" s="102"/>
      <c r="Y27" s="102"/>
      <c r="Z27" s="103"/>
      <c r="AA27" s="1"/>
    </row>
    <row r="28" spans="1:27" s="1" customFormat="1" ht="18.75" x14ac:dyDescent="0.2">
      <c r="A28" s="14">
        <f>S22+1</f>
        <v>45613</v>
      </c>
      <c r="B28" s="15"/>
      <c r="C28" s="12">
        <f>A28+1</f>
        <v>45614</v>
      </c>
      <c r="D28" s="13"/>
      <c r="E28" s="12">
        <f>C28+1</f>
        <v>45615</v>
      </c>
      <c r="F28" s="52"/>
      <c r="G28" s="60">
        <f>E28+1</f>
        <v>45616</v>
      </c>
      <c r="H28" s="61"/>
      <c r="I28" s="51">
        <f>G28+1</f>
        <v>45617</v>
      </c>
      <c r="J28" s="13"/>
      <c r="K28" s="109">
        <f>I28+1</f>
        <v>45618</v>
      </c>
      <c r="L28" s="110"/>
      <c r="M28" s="111"/>
      <c r="N28" s="111"/>
      <c r="O28" s="111"/>
      <c r="P28" s="111"/>
      <c r="Q28" s="111"/>
      <c r="R28" s="112"/>
      <c r="S28" s="120">
        <f>K28+1</f>
        <v>45619</v>
      </c>
      <c r="T28" s="121"/>
      <c r="U28" s="107"/>
      <c r="V28" s="107"/>
      <c r="W28" s="107"/>
      <c r="X28" s="107"/>
      <c r="Y28" s="107"/>
      <c r="Z28" s="108"/>
    </row>
    <row r="29" spans="1:27" s="1" customFormat="1" ht="18.75" x14ac:dyDescent="0.2">
      <c r="A29" s="91"/>
      <c r="B29" s="92"/>
      <c r="C29" s="86"/>
      <c r="D29" s="87"/>
      <c r="E29" s="86"/>
      <c r="F29" s="90"/>
      <c r="G29" s="179" t="s">
        <v>76</v>
      </c>
      <c r="H29" s="180"/>
      <c r="I29" s="160" t="s">
        <v>22</v>
      </c>
      <c r="J29" s="89"/>
      <c r="K29" s="86"/>
      <c r="L29" s="90"/>
      <c r="M29" s="90"/>
      <c r="N29" s="90"/>
      <c r="O29" s="90"/>
      <c r="P29" s="90"/>
      <c r="Q29" s="90"/>
      <c r="R29" s="87"/>
      <c r="S29" s="98" t="s">
        <v>23</v>
      </c>
      <c r="T29" s="181"/>
      <c r="U29" s="181"/>
      <c r="V29" s="181"/>
      <c r="W29" s="181"/>
      <c r="X29" s="181"/>
      <c r="Y29" s="181"/>
      <c r="Z29" s="182"/>
    </row>
    <row r="30" spans="1:27" s="1" customFormat="1" ht="15.75" x14ac:dyDescent="0.2">
      <c r="A30" s="91"/>
      <c r="B30" s="92"/>
      <c r="C30" s="86"/>
      <c r="D30" s="87"/>
      <c r="E30" s="86"/>
      <c r="F30" s="90"/>
      <c r="G30" s="179" t="s">
        <v>22</v>
      </c>
      <c r="H30" s="180"/>
      <c r="I30" s="90"/>
      <c r="J30" s="87"/>
      <c r="K30" s="86"/>
      <c r="L30" s="90"/>
      <c r="M30" s="90"/>
      <c r="N30" s="90"/>
      <c r="O30" s="90"/>
      <c r="P30" s="90"/>
      <c r="Q30" s="90"/>
      <c r="R30" s="87"/>
      <c r="S30" s="98" t="s">
        <v>127</v>
      </c>
      <c r="T30" s="99"/>
      <c r="U30" s="99"/>
      <c r="V30" s="99"/>
      <c r="W30" s="99"/>
      <c r="X30" s="99"/>
      <c r="Y30" s="99"/>
      <c r="Z30" s="100"/>
    </row>
    <row r="31" spans="1:27" s="1" customFormat="1" ht="15.75" x14ac:dyDescent="0.2">
      <c r="A31" s="91"/>
      <c r="B31" s="92"/>
      <c r="C31" s="86"/>
      <c r="D31" s="87"/>
      <c r="E31" s="86"/>
      <c r="F31" s="90"/>
      <c r="G31" s="122" t="s">
        <v>160</v>
      </c>
      <c r="H31" s="89"/>
      <c r="I31" s="90"/>
      <c r="J31" s="87"/>
      <c r="K31" s="86"/>
      <c r="L31" s="90"/>
      <c r="M31" s="90"/>
      <c r="N31" s="90"/>
      <c r="O31" s="90"/>
      <c r="P31" s="90"/>
      <c r="Q31" s="90"/>
      <c r="R31" s="87"/>
      <c r="S31" s="91"/>
      <c r="T31" s="92"/>
      <c r="U31" s="92"/>
      <c r="V31" s="92"/>
      <c r="W31" s="92"/>
      <c r="X31" s="92"/>
      <c r="Y31" s="92"/>
      <c r="Z31" s="93"/>
    </row>
    <row r="32" spans="1:27" s="1" customFormat="1" x14ac:dyDescent="0.2">
      <c r="A32" s="91"/>
      <c r="B32" s="92"/>
      <c r="C32" s="86"/>
      <c r="D32" s="87"/>
      <c r="E32" s="86"/>
      <c r="F32" s="90"/>
      <c r="G32" s="159"/>
      <c r="H32" s="154"/>
      <c r="I32" s="90"/>
      <c r="J32" s="87"/>
      <c r="K32" s="86"/>
      <c r="L32" s="90"/>
      <c r="M32" s="90"/>
      <c r="N32" s="90"/>
      <c r="O32" s="90"/>
      <c r="P32" s="90"/>
      <c r="Q32" s="90"/>
      <c r="R32" s="87"/>
      <c r="S32" s="91"/>
      <c r="T32" s="92"/>
      <c r="U32" s="92"/>
      <c r="V32" s="92"/>
      <c r="W32" s="92"/>
      <c r="X32" s="92"/>
      <c r="Y32" s="92"/>
      <c r="Z32" s="93"/>
    </row>
    <row r="33" spans="1:27" s="2" customFormat="1" ht="4.5" customHeight="1" x14ac:dyDescent="0.2">
      <c r="A33" s="101"/>
      <c r="B33" s="102"/>
      <c r="C33" s="104"/>
      <c r="D33" s="106"/>
      <c r="E33" s="104"/>
      <c r="F33" s="105"/>
      <c r="G33" s="177"/>
      <c r="H33" s="178"/>
      <c r="I33" s="105"/>
      <c r="J33" s="106"/>
      <c r="K33" s="104"/>
      <c r="L33" s="105"/>
      <c r="M33" s="105"/>
      <c r="N33" s="105"/>
      <c r="O33" s="105"/>
      <c r="P33" s="105"/>
      <c r="Q33" s="105"/>
      <c r="R33" s="106"/>
      <c r="S33" s="101"/>
      <c r="T33" s="102"/>
      <c r="U33" s="102"/>
      <c r="V33" s="102"/>
      <c r="W33" s="102"/>
      <c r="X33" s="102"/>
      <c r="Y33" s="102"/>
      <c r="Z33" s="103"/>
      <c r="AA33" s="1"/>
    </row>
    <row r="34" spans="1:27" s="1" customFormat="1" ht="18.75" x14ac:dyDescent="0.2">
      <c r="A34" s="14">
        <f>S28+1</f>
        <v>45620</v>
      </c>
      <c r="B34" s="15"/>
      <c r="C34" s="12">
        <f>A34+1</f>
        <v>45621</v>
      </c>
      <c r="D34" s="13"/>
      <c r="E34" s="12">
        <f>C34+1</f>
        <v>45622</v>
      </c>
      <c r="F34" s="13"/>
      <c r="G34" s="58">
        <f>E34+1</f>
        <v>45623</v>
      </c>
      <c r="H34" s="59"/>
      <c r="I34" s="12">
        <f>G34+1</f>
        <v>45624</v>
      </c>
      <c r="J34" s="13"/>
      <c r="K34" s="109">
        <f>I34+1</f>
        <v>45625</v>
      </c>
      <c r="L34" s="110"/>
      <c r="M34" s="111"/>
      <c r="N34" s="111"/>
      <c r="O34" s="111"/>
      <c r="P34" s="111"/>
      <c r="Q34" s="111"/>
      <c r="R34" s="112"/>
      <c r="S34" s="120">
        <f>K34+1</f>
        <v>45626</v>
      </c>
      <c r="T34" s="121"/>
      <c r="U34" s="107"/>
      <c r="V34" s="107"/>
      <c r="W34" s="107"/>
      <c r="X34" s="107"/>
      <c r="Y34" s="107"/>
      <c r="Z34" s="108"/>
    </row>
    <row r="35" spans="1:27" s="1" customFormat="1" ht="15.75" x14ac:dyDescent="0.2">
      <c r="A35" s="91"/>
      <c r="B35" s="92"/>
      <c r="C35" s="88" t="s">
        <v>137</v>
      </c>
      <c r="D35" s="89"/>
      <c r="E35" s="86"/>
      <c r="F35" s="87"/>
      <c r="G35" s="88" t="s">
        <v>23</v>
      </c>
      <c r="H35" s="89"/>
      <c r="I35" s="88" t="s">
        <v>22</v>
      </c>
      <c r="J35" s="89"/>
      <c r="K35" s="86"/>
      <c r="L35" s="90"/>
      <c r="M35" s="90"/>
      <c r="N35" s="90"/>
      <c r="O35" s="90"/>
      <c r="P35" s="90"/>
      <c r="Q35" s="90"/>
      <c r="R35" s="87"/>
      <c r="S35" s="98" t="s">
        <v>22</v>
      </c>
      <c r="T35" s="92"/>
      <c r="U35" s="92"/>
      <c r="V35" s="92"/>
      <c r="W35" s="92"/>
      <c r="X35" s="92"/>
      <c r="Y35" s="92"/>
      <c r="Z35" s="93"/>
    </row>
    <row r="36" spans="1:27" s="1" customFormat="1" ht="15.75" x14ac:dyDescent="0.2">
      <c r="A36" s="91"/>
      <c r="B36" s="92"/>
      <c r="C36" s="88" t="s">
        <v>138</v>
      </c>
      <c r="D36" s="89"/>
      <c r="E36" s="86"/>
      <c r="F36" s="87"/>
      <c r="G36" s="122" t="s">
        <v>160</v>
      </c>
      <c r="H36" s="89"/>
      <c r="I36" s="86"/>
      <c r="J36" s="87"/>
      <c r="K36" s="86"/>
      <c r="L36" s="90"/>
      <c r="M36" s="90"/>
      <c r="N36" s="90"/>
      <c r="O36" s="90"/>
      <c r="P36" s="90"/>
      <c r="Q36" s="90"/>
      <c r="R36" s="87"/>
      <c r="S36" s="91"/>
      <c r="T36" s="92"/>
      <c r="U36" s="92"/>
      <c r="V36" s="92"/>
      <c r="W36" s="92"/>
      <c r="X36" s="92"/>
      <c r="Y36" s="92"/>
      <c r="Z36" s="93"/>
    </row>
    <row r="37" spans="1:27" s="1" customFormat="1" ht="15.75" x14ac:dyDescent="0.2">
      <c r="A37" s="91"/>
      <c r="B37" s="92"/>
      <c r="C37" s="86"/>
      <c r="D37" s="87"/>
      <c r="E37" s="86"/>
      <c r="F37" s="87"/>
      <c r="G37" s="122"/>
      <c r="H37" s="89"/>
      <c r="I37" s="86"/>
      <c r="J37" s="87"/>
      <c r="K37" s="86"/>
      <c r="L37" s="90"/>
      <c r="M37" s="90"/>
      <c r="N37" s="90"/>
      <c r="O37" s="90"/>
      <c r="P37" s="90"/>
      <c r="Q37" s="90"/>
      <c r="R37" s="87"/>
      <c r="S37" s="91"/>
      <c r="T37" s="92"/>
      <c r="U37" s="92"/>
      <c r="V37" s="92"/>
      <c r="W37" s="92"/>
      <c r="X37" s="92"/>
      <c r="Y37" s="92"/>
      <c r="Z37" s="93"/>
    </row>
    <row r="38" spans="1:27" s="1" customFormat="1" ht="15.75" x14ac:dyDescent="0.2">
      <c r="A38" s="91"/>
      <c r="B38" s="92"/>
      <c r="C38" s="86"/>
      <c r="D38" s="87"/>
      <c r="E38" s="86"/>
      <c r="F38" s="87"/>
      <c r="G38" s="88"/>
      <c r="H38" s="89"/>
      <c r="I38" s="86"/>
      <c r="J38" s="87"/>
      <c r="K38" s="86"/>
      <c r="L38" s="90"/>
      <c r="M38" s="90"/>
      <c r="N38" s="90"/>
      <c r="O38" s="90"/>
      <c r="P38" s="90"/>
      <c r="Q38" s="90"/>
      <c r="R38" s="87"/>
      <c r="S38" s="91"/>
      <c r="T38" s="92"/>
      <c r="U38" s="92"/>
      <c r="V38" s="92"/>
      <c r="W38" s="92"/>
      <c r="X38" s="92"/>
      <c r="Y38" s="92"/>
      <c r="Z38" s="93"/>
    </row>
    <row r="39" spans="1:27" s="2" customFormat="1" ht="2.25" customHeight="1" x14ac:dyDescent="0.2">
      <c r="A39" s="101"/>
      <c r="B39" s="102"/>
      <c r="C39" s="104"/>
      <c r="D39" s="106"/>
      <c r="E39" s="104"/>
      <c r="F39" s="106"/>
      <c r="G39" s="104"/>
      <c r="H39" s="106"/>
      <c r="I39" s="104"/>
      <c r="J39" s="106"/>
      <c r="K39" s="104"/>
      <c r="L39" s="105"/>
      <c r="M39" s="105"/>
      <c r="N39" s="105"/>
      <c r="O39" s="105"/>
      <c r="P39" s="105"/>
      <c r="Q39" s="105"/>
      <c r="R39" s="106"/>
      <c r="S39" s="101"/>
      <c r="T39" s="102"/>
      <c r="U39" s="102"/>
      <c r="V39" s="102"/>
      <c r="W39" s="102"/>
      <c r="X39" s="102"/>
      <c r="Y39" s="102"/>
      <c r="Z39" s="103"/>
      <c r="AA39" s="1"/>
    </row>
    <row r="40" spans="1:27" ht="18.75" x14ac:dyDescent="0.2">
      <c r="A40" s="14">
        <f>S34+1</f>
        <v>45627</v>
      </c>
      <c r="B40" s="15"/>
      <c r="C40" s="12">
        <f>A40+1</f>
        <v>45628</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ht="15.75" x14ac:dyDescent="0.2">
      <c r="A41" s="91"/>
      <c r="B41" s="92"/>
      <c r="C41" s="86"/>
      <c r="D41" s="87"/>
      <c r="E41" s="48"/>
      <c r="F41" s="6"/>
      <c r="G41" s="6"/>
      <c r="H41" s="6"/>
      <c r="I41" s="6"/>
      <c r="J41" s="6"/>
      <c r="K41" s="6"/>
      <c r="L41" s="6"/>
      <c r="M41" s="6"/>
      <c r="N41" s="6"/>
      <c r="O41" s="6"/>
      <c r="P41" s="6"/>
      <c r="Q41" s="6"/>
      <c r="R41" s="6"/>
      <c r="S41" s="6"/>
      <c r="T41" s="6"/>
      <c r="U41" s="6"/>
      <c r="V41" s="6"/>
      <c r="W41" s="6"/>
      <c r="X41" s="6"/>
      <c r="Y41" s="6"/>
      <c r="Z41" s="8"/>
    </row>
    <row r="42" spans="1:27" x14ac:dyDescent="0.2">
      <c r="A42" s="91"/>
      <c r="B42" s="92"/>
      <c r="C42" s="86"/>
      <c r="D42" s="87"/>
      <c r="E42" s="18"/>
      <c r="F42" s="6"/>
      <c r="G42" s="6"/>
      <c r="H42" s="6"/>
      <c r="I42" s="6"/>
      <c r="J42" s="6"/>
      <c r="K42" s="6"/>
      <c r="L42" s="6"/>
      <c r="M42" s="6"/>
      <c r="N42" s="6"/>
      <c r="O42" s="6"/>
      <c r="P42" s="6"/>
      <c r="Q42" s="6"/>
      <c r="R42" s="6"/>
      <c r="S42" s="6"/>
      <c r="T42" s="6"/>
      <c r="U42" s="6"/>
      <c r="V42" s="6"/>
      <c r="W42" s="6"/>
      <c r="X42" s="6"/>
      <c r="Y42" s="6"/>
      <c r="Z42" s="7"/>
    </row>
    <row r="43" spans="1:27" x14ac:dyDescent="0.2">
      <c r="A43" s="91"/>
      <c r="B43" s="92"/>
      <c r="C43" s="86"/>
      <c r="D43" s="87"/>
      <c r="E43" s="18"/>
      <c r="F43" s="6"/>
      <c r="G43" s="6"/>
      <c r="H43" s="6"/>
      <c r="I43" s="6"/>
      <c r="J43" s="6"/>
      <c r="K43" s="6"/>
      <c r="L43" s="6"/>
      <c r="M43" s="6"/>
      <c r="N43" s="6"/>
      <c r="O43" s="6"/>
      <c r="P43" s="6"/>
      <c r="Q43" s="6"/>
      <c r="R43" s="6"/>
      <c r="S43" s="6"/>
      <c r="T43" s="6"/>
      <c r="U43" s="6"/>
      <c r="V43" s="6"/>
      <c r="W43" s="6"/>
      <c r="X43" s="6"/>
      <c r="Y43" s="6"/>
      <c r="Z43" s="7"/>
    </row>
    <row r="44" spans="1:27" x14ac:dyDescent="0.2">
      <c r="A44" s="91"/>
      <c r="B44" s="92"/>
      <c r="C44" s="86"/>
      <c r="D44" s="87"/>
      <c r="E44" s="18"/>
      <c r="F44" s="6"/>
      <c r="G44" s="6"/>
      <c r="H44" s="6"/>
      <c r="I44" s="6"/>
      <c r="J44" s="6"/>
      <c r="K44" s="96" t="s">
        <v>5</v>
      </c>
      <c r="L44" s="96"/>
      <c r="M44" s="96"/>
      <c r="N44" s="96"/>
      <c r="O44" s="96"/>
      <c r="P44" s="96"/>
      <c r="Q44" s="96"/>
      <c r="R44" s="96"/>
      <c r="S44" s="96"/>
      <c r="T44" s="96"/>
      <c r="U44" s="96"/>
      <c r="V44" s="96"/>
      <c r="W44" s="96"/>
      <c r="X44" s="96"/>
      <c r="Y44" s="96"/>
      <c r="Z44" s="97"/>
    </row>
    <row r="45" spans="1:27" s="1" customFormat="1" x14ac:dyDescent="0.2">
      <c r="A45" s="101"/>
      <c r="B45" s="102"/>
      <c r="C45" s="104"/>
      <c r="D45" s="106"/>
      <c r="E45" s="19"/>
      <c r="F45" s="20"/>
      <c r="G45" s="20"/>
      <c r="H45" s="20"/>
      <c r="I45" s="20"/>
      <c r="J45" s="20"/>
      <c r="K45" s="94" t="s">
        <v>4</v>
      </c>
      <c r="L45" s="94"/>
      <c r="M45" s="94"/>
      <c r="N45" s="94"/>
      <c r="O45" s="94"/>
      <c r="P45" s="94"/>
      <c r="Q45" s="94"/>
      <c r="R45" s="94"/>
      <c r="S45" s="94"/>
      <c r="T45" s="94"/>
      <c r="U45" s="94"/>
      <c r="V45" s="94"/>
      <c r="W45" s="94"/>
      <c r="X45" s="94"/>
      <c r="Y45" s="94"/>
      <c r="Z45" s="9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9" priority="3">
      <formula>MONTH(A10)&lt;&gt;MONTH($A$1)</formula>
    </cfRule>
    <cfRule type="expression" dxfId="8" priority="4">
      <formula>OR(WEEKDAY(A10,1)=1,WEEKDAY(A10,1)=7)</formula>
    </cfRule>
  </conditionalFormatting>
  <conditionalFormatting sqref="I10 I16 I22 I28 I34">
    <cfRule type="expression" dxfId="7" priority="1">
      <formula>MONTH(I10)&lt;&gt;MONTH($A$1)</formula>
    </cfRule>
    <cfRule type="expression" dxfId="6"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4"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topLeftCell="A7" workbookViewId="0">
      <selection activeCell="S24" sqref="S24:Z24"/>
    </sheetView>
  </sheetViews>
  <sheetFormatPr defaultRowHeight="12.75" x14ac:dyDescent="0.2"/>
  <cols>
    <col min="1" max="1" width="5.140625" customWidth="1"/>
    <col min="2" max="2" width="13.7109375" customWidth="1"/>
    <col min="3" max="3" width="4.85546875" customWidth="1"/>
    <col min="4" max="4" width="13" customWidth="1"/>
    <col min="5" max="5" width="4.85546875" customWidth="1"/>
    <col min="6" max="6" width="12.85546875" customWidth="1"/>
    <col min="7" max="7" width="4.85546875" customWidth="1"/>
    <col min="8" max="8" width="13"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13">
        <f>DATE('1'!AD18,'1'!AD20+11,1)</f>
        <v>45627</v>
      </c>
      <c r="B1" s="113"/>
      <c r="C1" s="113"/>
      <c r="D1" s="113"/>
      <c r="E1" s="113"/>
      <c r="F1" s="113"/>
      <c r="G1" s="113"/>
      <c r="H1" s="113"/>
      <c r="I1" s="11"/>
      <c r="J1" s="11"/>
      <c r="K1" s="116">
        <f>DATE(YEAR(A1),MONTH(A1)-1,1)</f>
        <v>45597</v>
      </c>
      <c r="L1" s="116"/>
      <c r="M1" s="116"/>
      <c r="N1" s="116"/>
      <c r="O1" s="116"/>
      <c r="P1" s="116"/>
      <c r="Q1" s="116"/>
      <c r="S1" s="116">
        <f>DATE(YEAR(A1),MONTH(A1)+1,1)</f>
        <v>45658</v>
      </c>
      <c r="T1" s="116"/>
      <c r="U1" s="116"/>
      <c r="V1" s="116"/>
      <c r="W1" s="116"/>
      <c r="X1" s="116"/>
      <c r="Y1" s="116"/>
    </row>
    <row r="2" spans="1:27" s="3" customFormat="1" ht="11.25" customHeight="1" x14ac:dyDescent="0.2">
      <c r="A2" s="113"/>
      <c r="B2" s="113"/>
      <c r="C2" s="113"/>
      <c r="D2" s="113"/>
      <c r="E2" s="113"/>
      <c r="F2" s="113"/>
      <c r="G2" s="113"/>
      <c r="H2" s="11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13"/>
      <c r="B3" s="113"/>
      <c r="C3" s="113"/>
      <c r="D3" s="113"/>
      <c r="E3" s="113"/>
      <c r="F3" s="113"/>
      <c r="G3" s="113"/>
      <c r="H3" s="11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f t="shared" si="0"/>
        <v>45597</v>
      </c>
      <c r="Q3" s="22">
        <f t="shared" si="0"/>
        <v>45598</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f t="shared" si="1"/>
        <v>45658</v>
      </c>
      <c r="W3" s="22">
        <f t="shared" si="1"/>
        <v>45659</v>
      </c>
      <c r="X3" s="22">
        <f t="shared" si="1"/>
        <v>45660</v>
      </c>
      <c r="Y3" s="22">
        <f t="shared" si="1"/>
        <v>45661</v>
      </c>
    </row>
    <row r="4" spans="1:27" s="4" customFormat="1" ht="9" customHeight="1" x14ac:dyDescent="0.2">
      <c r="A4" s="113"/>
      <c r="B4" s="113"/>
      <c r="C4" s="113"/>
      <c r="D4" s="113"/>
      <c r="E4" s="113"/>
      <c r="F4" s="113"/>
      <c r="G4" s="113"/>
      <c r="H4" s="113"/>
      <c r="I4" s="11"/>
      <c r="J4" s="11"/>
      <c r="K4" s="22">
        <f t="shared" si="0"/>
        <v>45599</v>
      </c>
      <c r="L4" s="22">
        <f t="shared" si="0"/>
        <v>45600</v>
      </c>
      <c r="M4" s="22">
        <f t="shared" si="0"/>
        <v>45601</v>
      </c>
      <c r="N4" s="22">
        <f t="shared" si="0"/>
        <v>45602</v>
      </c>
      <c r="O4" s="22">
        <f t="shared" si="0"/>
        <v>45603</v>
      </c>
      <c r="P4" s="22">
        <f t="shared" si="0"/>
        <v>45604</v>
      </c>
      <c r="Q4" s="22">
        <f t="shared" si="0"/>
        <v>45605</v>
      </c>
      <c r="R4" s="3"/>
      <c r="S4" s="22">
        <f t="shared" si="1"/>
        <v>45662</v>
      </c>
      <c r="T4" s="22">
        <f t="shared" si="1"/>
        <v>45663</v>
      </c>
      <c r="U4" s="22">
        <f t="shared" si="1"/>
        <v>45664</v>
      </c>
      <c r="V4" s="22">
        <f t="shared" si="1"/>
        <v>45665</v>
      </c>
      <c r="W4" s="22">
        <f t="shared" si="1"/>
        <v>45666</v>
      </c>
      <c r="X4" s="22">
        <f t="shared" si="1"/>
        <v>45667</v>
      </c>
      <c r="Y4" s="22">
        <f t="shared" si="1"/>
        <v>45668</v>
      </c>
    </row>
    <row r="5" spans="1:27" s="4" customFormat="1" ht="9" customHeight="1" x14ac:dyDescent="0.2">
      <c r="A5" s="113"/>
      <c r="B5" s="113"/>
      <c r="C5" s="113"/>
      <c r="D5" s="113"/>
      <c r="E5" s="113"/>
      <c r="F5" s="113"/>
      <c r="G5" s="113"/>
      <c r="H5" s="113"/>
      <c r="I5" s="11"/>
      <c r="J5" s="11"/>
      <c r="K5" s="22">
        <f t="shared" si="0"/>
        <v>45606</v>
      </c>
      <c r="L5" s="22">
        <f t="shared" si="0"/>
        <v>45607</v>
      </c>
      <c r="M5" s="22">
        <f t="shared" si="0"/>
        <v>45608</v>
      </c>
      <c r="N5" s="22">
        <f t="shared" si="0"/>
        <v>45609</v>
      </c>
      <c r="O5" s="22">
        <f t="shared" si="0"/>
        <v>45610</v>
      </c>
      <c r="P5" s="22">
        <f t="shared" si="0"/>
        <v>45611</v>
      </c>
      <c r="Q5" s="22">
        <f t="shared" si="0"/>
        <v>45612</v>
      </c>
      <c r="R5" s="3"/>
      <c r="S5" s="22">
        <f t="shared" si="1"/>
        <v>45669</v>
      </c>
      <c r="T5" s="22">
        <f t="shared" si="1"/>
        <v>45670</v>
      </c>
      <c r="U5" s="22">
        <f t="shared" si="1"/>
        <v>45671</v>
      </c>
      <c r="V5" s="22">
        <f t="shared" si="1"/>
        <v>45672</v>
      </c>
      <c r="W5" s="22">
        <f t="shared" si="1"/>
        <v>45673</v>
      </c>
      <c r="X5" s="22">
        <f t="shared" si="1"/>
        <v>45674</v>
      </c>
      <c r="Y5" s="22">
        <f t="shared" si="1"/>
        <v>45675</v>
      </c>
    </row>
    <row r="6" spans="1:27" s="4" customFormat="1" ht="9" customHeight="1" x14ac:dyDescent="0.2">
      <c r="A6" s="113"/>
      <c r="B6" s="113"/>
      <c r="C6" s="113"/>
      <c r="D6" s="113"/>
      <c r="E6" s="113"/>
      <c r="F6" s="113"/>
      <c r="G6" s="113"/>
      <c r="H6" s="113"/>
      <c r="I6" s="11"/>
      <c r="J6" s="11"/>
      <c r="K6" s="22">
        <f t="shared" si="0"/>
        <v>45613</v>
      </c>
      <c r="L6" s="22">
        <f t="shared" si="0"/>
        <v>45614</v>
      </c>
      <c r="M6" s="22">
        <f t="shared" si="0"/>
        <v>45615</v>
      </c>
      <c r="N6" s="22">
        <f t="shared" si="0"/>
        <v>45616</v>
      </c>
      <c r="O6" s="22">
        <f t="shared" si="0"/>
        <v>45617</v>
      </c>
      <c r="P6" s="22">
        <f t="shared" si="0"/>
        <v>45618</v>
      </c>
      <c r="Q6" s="22">
        <f t="shared" si="0"/>
        <v>45619</v>
      </c>
      <c r="R6" s="3"/>
      <c r="S6" s="22">
        <f t="shared" si="1"/>
        <v>45676</v>
      </c>
      <c r="T6" s="22">
        <f t="shared" si="1"/>
        <v>45677</v>
      </c>
      <c r="U6" s="22">
        <f t="shared" si="1"/>
        <v>45678</v>
      </c>
      <c r="V6" s="22">
        <f t="shared" si="1"/>
        <v>45679</v>
      </c>
      <c r="W6" s="22">
        <f t="shared" si="1"/>
        <v>45680</v>
      </c>
      <c r="X6" s="22">
        <f t="shared" si="1"/>
        <v>45681</v>
      </c>
      <c r="Y6" s="22">
        <f t="shared" si="1"/>
        <v>45682</v>
      </c>
    </row>
    <row r="7" spans="1:27" s="4" customFormat="1" ht="9" customHeight="1" x14ac:dyDescent="0.2">
      <c r="A7" s="113"/>
      <c r="B7" s="113"/>
      <c r="C7" s="113"/>
      <c r="D7" s="113"/>
      <c r="E7" s="113"/>
      <c r="F7" s="113"/>
      <c r="G7" s="113"/>
      <c r="H7" s="113"/>
      <c r="I7" s="11"/>
      <c r="J7" s="11"/>
      <c r="K7" s="22">
        <f t="shared" si="0"/>
        <v>45620</v>
      </c>
      <c r="L7" s="22">
        <f t="shared" si="0"/>
        <v>45621</v>
      </c>
      <c r="M7" s="22">
        <f t="shared" si="0"/>
        <v>45622</v>
      </c>
      <c r="N7" s="22">
        <f t="shared" si="0"/>
        <v>45623</v>
      </c>
      <c r="O7" s="22">
        <f t="shared" si="0"/>
        <v>45624</v>
      </c>
      <c r="P7" s="22">
        <f t="shared" si="0"/>
        <v>45625</v>
      </c>
      <c r="Q7" s="22">
        <f t="shared" si="0"/>
        <v>45626</v>
      </c>
      <c r="R7" s="3"/>
      <c r="S7" s="22">
        <f t="shared" si="1"/>
        <v>45683</v>
      </c>
      <c r="T7" s="22">
        <f t="shared" si="1"/>
        <v>45684</v>
      </c>
      <c r="U7" s="22">
        <f t="shared" si="1"/>
        <v>45685</v>
      </c>
      <c r="V7" s="22">
        <f t="shared" si="1"/>
        <v>45686</v>
      </c>
      <c r="W7" s="22">
        <f t="shared" si="1"/>
        <v>45687</v>
      </c>
      <c r="X7" s="22">
        <f t="shared" si="1"/>
        <v>45688</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203">
        <f>A10</f>
        <v>45627</v>
      </c>
      <c r="B9" s="204"/>
      <c r="C9" s="204">
        <f>C10</f>
        <v>45628</v>
      </c>
      <c r="D9" s="204"/>
      <c r="E9" s="204">
        <f>E10</f>
        <v>45629</v>
      </c>
      <c r="F9" s="204"/>
      <c r="G9" s="204">
        <f>G10</f>
        <v>45630</v>
      </c>
      <c r="H9" s="204"/>
      <c r="I9" s="204">
        <f>I10</f>
        <v>45631</v>
      </c>
      <c r="J9" s="204"/>
      <c r="K9" s="204">
        <f>K10</f>
        <v>45632</v>
      </c>
      <c r="L9" s="204"/>
      <c r="M9" s="204"/>
      <c r="N9" s="204"/>
      <c r="O9" s="204"/>
      <c r="P9" s="204"/>
      <c r="Q9" s="204"/>
      <c r="R9" s="204"/>
      <c r="S9" s="204">
        <f>S10</f>
        <v>45633</v>
      </c>
      <c r="T9" s="204"/>
      <c r="U9" s="204"/>
      <c r="V9" s="204"/>
      <c r="W9" s="204"/>
      <c r="X9" s="204"/>
      <c r="Y9" s="204"/>
      <c r="Z9" s="205"/>
    </row>
    <row r="10" spans="1:27" s="1" customFormat="1" ht="18.75" x14ac:dyDescent="0.2">
      <c r="A10" s="63">
        <f>$A$1-(WEEKDAY($A$1,1)-(start_day-1))-IF((WEEKDAY($A$1,1)-(start_day-1))&lt;=0,7,0)+1</f>
        <v>45627</v>
      </c>
      <c r="B10" s="64"/>
      <c r="C10" s="60">
        <f>A10+1</f>
        <v>45628</v>
      </c>
      <c r="D10" s="61"/>
      <c r="E10" s="60">
        <f>C10+1</f>
        <v>45629</v>
      </c>
      <c r="F10" s="61"/>
      <c r="G10" s="60">
        <f>E10+1</f>
        <v>45630</v>
      </c>
      <c r="H10" s="61"/>
      <c r="I10" s="60">
        <f>G10+1</f>
        <v>45631</v>
      </c>
      <c r="J10" s="61"/>
      <c r="K10" s="190">
        <f>I10+1</f>
        <v>45632</v>
      </c>
      <c r="L10" s="191"/>
      <c r="M10" s="192"/>
      <c r="N10" s="192"/>
      <c r="O10" s="192"/>
      <c r="P10" s="192"/>
      <c r="Q10" s="192"/>
      <c r="R10" s="193"/>
      <c r="S10" s="194">
        <f>K10+1</f>
        <v>45633</v>
      </c>
      <c r="T10" s="195"/>
      <c r="U10" s="196"/>
      <c r="V10" s="196"/>
      <c r="W10" s="196"/>
      <c r="X10" s="196"/>
      <c r="Y10" s="196"/>
      <c r="Z10" s="197"/>
    </row>
    <row r="11" spans="1:27" s="1" customFormat="1" ht="15.75" x14ac:dyDescent="0.2">
      <c r="A11" s="183"/>
      <c r="B11" s="184"/>
      <c r="C11" s="159"/>
      <c r="D11" s="154"/>
      <c r="E11" s="159"/>
      <c r="F11" s="154"/>
      <c r="G11" s="179" t="s">
        <v>23</v>
      </c>
      <c r="H11" s="180"/>
      <c r="I11" s="179" t="s">
        <v>22</v>
      </c>
      <c r="J11" s="180"/>
      <c r="K11" s="153" t="s">
        <v>110</v>
      </c>
      <c r="L11" s="143"/>
      <c r="M11" s="143"/>
      <c r="N11" s="143"/>
      <c r="O11" s="143"/>
      <c r="P11" s="143"/>
      <c r="Q11" s="143"/>
      <c r="R11" s="157"/>
      <c r="S11" s="198" t="s">
        <v>23</v>
      </c>
      <c r="T11" s="99"/>
      <c r="U11" s="99"/>
      <c r="V11" s="99"/>
      <c r="W11" s="99"/>
      <c r="X11" s="99"/>
      <c r="Y11" s="99"/>
      <c r="Z11" s="199"/>
    </row>
    <row r="12" spans="1:27" s="1" customFormat="1" ht="15.75" x14ac:dyDescent="0.2">
      <c r="A12" s="183"/>
      <c r="B12" s="184"/>
      <c r="C12" s="159"/>
      <c r="D12" s="154"/>
      <c r="E12" s="159"/>
      <c r="F12" s="154"/>
      <c r="G12" s="179" t="s">
        <v>29</v>
      </c>
      <c r="H12" s="154"/>
      <c r="I12" s="159"/>
      <c r="J12" s="154"/>
      <c r="K12" s="153" t="s">
        <v>111</v>
      </c>
      <c r="L12" s="143"/>
      <c r="M12" s="143"/>
      <c r="N12" s="143"/>
      <c r="O12" s="143"/>
      <c r="P12" s="143"/>
      <c r="Q12" s="143"/>
      <c r="R12" s="157"/>
      <c r="S12" s="198"/>
      <c r="T12" s="99"/>
      <c r="U12" s="99"/>
      <c r="V12" s="99"/>
      <c r="W12" s="99"/>
      <c r="X12" s="99"/>
      <c r="Y12" s="99"/>
      <c r="Z12" s="199"/>
    </row>
    <row r="13" spans="1:27" s="1" customFormat="1" ht="15.75" x14ac:dyDescent="0.2">
      <c r="A13" s="183"/>
      <c r="B13" s="184"/>
      <c r="C13" s="159"/>
      <c r="D13" s="154"/>
      <c r="E13" s="159"/>
      <c r="F13" s="154"/>
      <c r="G13" s="179" t="s">
        <v>30</v>
      </c>
      <c r="H13" s="180"/>
      <c r="I13" s="159"/>
      <c r="J13" s="154"/>
      <c r="K13" s="159"/>
      <c r="L13" s="90"/>
      <c r="M13" s="90"/>
      <c r="N13" s="90"/>
      <c r="O13" s="90"/>
      <c r="P13" s="90"/>
      <c r="Q13" s="90"/>
      <c r="R13" s="154"/>
      <c r="S13" s="198"/>
      <c r="T13" s="99"/>
      <c r="U13" s="99"/>
      <c r="V13" s="99"/>
      <c r="W13" s="99"/>
      <c r="X13" s="99"/>
      <c r="Y13" s="99"/>
      <c r="Z13" s="199"/>
    </row>
    <row r="14" spans="1:27" s="1" customFormat="1" ht="15.75" x14ac:dyDescent="0.2">
      <c r="A14" s="183"/>
      <c r="B14" s="184"/>
      <c r="C14" s="159"/>
      <c r="D14" s="154"/>
      <c r="E14" s="159"/>
      <c r="F14" s="154"/>
      <c r="G14" s="122" t="s">
        <v>160</v>
      </c>
      <c r="H14" s="89"/>
      <c r="I14" s="159"/>
      <c r="J14" s="154"/>
      <c r="K14" s="159"/>
      <c r="L14" s="90"/>
      <c r="M14" s="90"/>
      <c r="N14" s="90"/>
      <c r="O14" s="90"/>
      <c r="P14" s="90"/>
      <c r="Q14" s="90"/>
      <c r="R14" s="154"/>
      <c r="S14" s="183"/>
      <c r="T14" s="92"/>
      <c r="U14" s="92"/>
      <c r="V14" s="92"/>
      <c r="W14" s="92"/>
      <c r="X14" s="92"/>
      <c r="Y14" s="92"/>
      <c r="Z14" s="184"/>
    </row>
    <row r="15" spans="1:27" s="2" customFormat="1" ht="13.15" customHeight="1" x14ac:dyDescent="0.2">
      <c r="A15" s="185"/>
      <c r="B15" s="186"/>
      <c r="C15" s="155"/>
      <c r="D15" s="156"/>
      <c r="E15" s="155"/>
      <c r="F15" s="156"/>
      <c r="G15" s="155"/>
      <c r="H15" s="156"/>
      <c r="I15" s="155"/>
      <c r="J15" s="156"/>
      <c r="K15" s="155"/>
      <c r="L15" s="188"/>
      <c r="M15" s="188"/>
      <c r="N15" s="188"/>
      <c r="O15" s="188"/>
      <c r="P15" s="188"/>
      <c r="Q15" s="188"/>
      <c r="R15" s="156"/>
      <c r="S15" s="185"/>
      <c r="T15" s="187"/>
      <c r="U15" s="187"/>
      <c r="V15" s="187"/>
      <c r="W15" s="187"/>
      <c r="X15" s="187"/>
      <c r="Y15" s="187"/>
      <c r="Z15" s="186"/>
      <c r="AA15" s="1"/>
    </row>
    <row r="16" spans="1:27" s="1" customFormat="1" ht="18.75" x14ac:dyDescent="0.2">
      <c r="A16" s="63">
        <f>S10+1</f>
        <v>45634</v>
      </c>
      <c r="B16" s="64"/>
      <c r="C16" s="60">
        <f>A16+1</f>
        <v>45635</v>
      </c>
      <c r="D16" s="61"/>
      <c r="E16" s="60">
        <f>C16+1</f>
        <v>45636</v>
      </c>
      <c r="F16" s="61"/>
      <c r="G16" s="60">
        <f>E16+1</f>
        <v>45637</v>
      </c>
      <c r="H16" s="61"/>
      <c r="I16" s="60">
        <f>G16+1</f>
        <v>45638</v>
      </c>
      <c r="J16" s="61"/>
      <c r="K16" s="190">
        <f>I16+1</f>
        <v>45639</v>
      </c>
      <c r="L16" s="191"/>
      <c r="M16" s="192"/>
      <c r="N16" s="192"/>
      <c r="O16" s="192"/>
      <c r="P16" s="192"/>
      <c r="Q16" s="192"/>
      <c r="R16" s="193"/>
      <c r="S16" s="194">
        <f>K16+1</f>
        <v>45640</v>
      </c>
      <c r="T16" s="195"/>
      <c r="U16" s="196"/>
      <c r="V16" s="196"/>
      <c r="W16" s="196"/>
      <c r="X16" s="196"/>
      <c r="Y16" s="196"/>
      <c r="Z16" s="197"/>
    </row>
    <row r="17" spans="1:27" s="1" customFormat="1" ht="15.75" x14ac:dyDescent="0.2">
      <c r="A17" s="201" t="s">
        <v>154</v>
      </c>
      <c r="B17" s="202"/>
      <c r="C17" s="159"/>
      <c r="D17" s="154"/>
      <c r="E17" s="159"/>
      <c r="F17" s="154"/>
      <c r="G17" s="179" t="s">
        <v>112</v>
      </c>
      <c r="H17" s="180"/>
      <c r="I17" s="179" t="s">
        <v>22</v>
      </c>
      <c r="J17" s="180"/>
      <c r="K17" s="153"/>
      <c r="L17" s="143"/>
      <c r="M17" s="143"/>
      <c r="N17" s="143"/>
      <c r="O17" s="143"/>
      <c r="P17" s="143"/>
      <c r="Q17" s="143"/>
      <c r="R17" s="157"/>
      <c r="S17" s="198" t="s">
        <v>23</v>
      </c>
      <c r="T17" s="99"/>
      <c r="U17" s="99"/>
      <c r="V17" s="99"/>
      <c r="W17" s="99"/>
      <c r="X17" s="99"/>
      <c r="Y17" s="99"/>
      <c r="Z17" s="199"/>
    </row>
    <row r="18" spans="1:27" s="1" customFormat="1" ht="15.75" x14ac:dyDescent="0.2">
      <c r="A18" s="201" t="s">
        <v>155</v>
      </c>
      <c r="B18" s="202"/>
      <c r="C18" s="153"/>
      <c r="D18" s="157"/>
      <c r="E18" s="159"/>
      <c r="F18" s="154"/>
      <c r="G18" s="179" t="s">
        <v>113</v>
      </c>
      <c r="H18" s="180"/>
      <c r="I18" s="159"/>
      <c r="J18" s="154"/>
      <c r="K18" s="153"/>
      <c r="L18" s="143"/>
      <c r="M18" s="143"/>
      <c r="N18" s="143"/>
      <c r="O18" s="143"/>
      <c r="P18" s="143"/>
      <c r="Q18" s="143"/>
      <c r="R18" s="157"/>
      <c r="S18" s="198" t="s">
        <v>29</v>
      </c>
      <c r="T18" s="99"/>
      <c r="U18" s="99"/>
      <c r="V18" s="99"/>
      <c r="W18" s="99"/>
      <c r="X18" s="99"/>
      <c r="Y18" s="99"/>
      <c r="Z18" s="199"/>
    </row>
    <row r="19" spans="1:27" s="1" customFormat="1" ht="15.75" x14ac:dyDescent="0.2">
      <c r="A19" s="201" t="s">
        <v>170</v>
      </c>
      <c r="B19" s="202"/>
      <c r="C19" s="153"/>
      <c r="D19" s="157"/>
      <c r="E19" s="159"/>
      <c r="F19" s="154"/>
      <c r="G19" s="159"/>
      <c r="H19" s="154"/>
      <c r="I19" s="179" t="s">
        <v>117</v>
      </c>
      <c r="J19" s="180"/>
      <c r="K19" s="159"/>
      <c r="L19" s="90"/>
      <c r="M19" s="90"/>
      <c r="N19" s="90"/>
      <c r="O19" s="90"/>
      <c r="P19" s="90"/>
      <c r="Q19" s="90"/>
      <c r="R19" s="154"/>
      <c r="S19" s="198" t="s">
        <v>30</v>
      </c>
      <c r="T19" s="99"/>
      <c r="U19" s="99"/>
      <c r="V19" s="99"/>
      <c r="W19" s="99"/>
      <c r="X19" s="99"/>
      <c r="Y19" s="99"/>
      <c r="Z19" s="199"/>
    </row>
    <row r="20" spans="1:27" s="1" customFormat="1" ht="15.75" x14ac:dyDescent="0.2">
      <c r="A20" s="183"/>
      <c r="B20" s="184"/>
      <c r="C20" s="159"/>
      <c r="D20" s="154"/>
      <c r="E20" s="159"/>
      <c r="F20" s="154"/>
      <c r="G20" s="122" t="s">
        <v>160</v>
      </c>
      <c r="H20" s="89"/>
      <c r="I20" s="159"/>
      <c r="J20" s="154"/>
      <c r="K20" s="159"/>
      <c r="L20" s="90"/>
      <c r="M20" s="90"/>
      <c r="N20" s="90"/>
      <c r="O20" s="90"/>
      <c r="P20" s="90"/>
      <c r="Q20" s="90"/>
      <c r="R20" s="154"/>
      <c r="S20" s="183"/>
      <c r="T20" s="92"/>
      <c r="U20" s="92"/>
      <c r="V20" s="92"/>
      <c r="W20" s="92"/>
      <c r="X20" s="92"/>
      <c r="Y20" s="92"/>
      <c r="Z20" s="184"/>
    </row>
    <row r="21" spans="1:27" s="2" customFormat="1" ht="13.15" customHeight="1" x14ac:dyDescent="0.2">
      <c r="A21" s="185"/>
      <c r="B21" s="186"/>
      <c r="C21" s="155"/>
      <c r="D21" s="156"/>
      <c r="E21" s="155"/>
      <c r="F21" s="156"/>
      <c r="G21" s="155"/>
      <c r="H21" s="156"/>
      <c r="I21" s="155"/>
      <c r="J21" s="156"/>
      <c r="K21" s="155"/>
      <c r="L21" s="188"/>
      <c r="M21" s="188"/>
      <c r="N21" s="188"/>
      <c r="O21" s="188"/>
      <c r="P21" s="188"/>
      <c r="Q21" s="188"/>
      <c r="R21" s="156"/>
      <c r="S21" s="185"/>
      <c r="T21" s="187"/>
      <c r="U21" s="187"/>
      <c r="V21" s="187"/>
      <c r="W21" s="187"/>
      <c r="X21" s="187"/>
      <c r="Y21" s="187"/>
      <c r="Z21" s="186"/>
      <c r="AA21" s="1"/>
    </row>
    <row r="22" spans="1:27" s="1" customFormat="1" ht="18.75" x14ac:dyDescent="0.2">
      <c r="A22" s="63">
        <f>S16+1</f>
        <v>45641</v>
      </c>
      <c r="B22" s="64"/>
      <c r="C22" s="60">
        <f>A22+1</f>
        <v>45642</v>
      </c>
      <c r="D22" s="61"/>
      <c r="E22" s="60">
        <f>C22+1</f>
        <v>45643</v>
      </c>
      <c r="F22" s="61"/>
      <c r="G22" s="60">
        <f>E22+1</f>
        <v>45644</v>
      </c>
      <c r="H22" s="61"/>
      <c r="I22" s="60">
        <f>G22+1</f>
        <v>45645</v>
      </c>
      <c r="J22" s="61"/>
      <c r="K22" s="190">
        <f>I22+1</f>
        <v>45646</v>
      </c>
      <c r="L22" s="191"/>
      <c r="M22" s="192"/>
      <c r="N22" s="192"/>
      <c r="O22" s="192"/>
      <c r="P22" s="192"/>
      <c r="Q22" s="192"/>
      <c r="R22" s="193"/>
      <c r="S22" s="194">
        <f>K22+1</f>
        <v>45647</v>
      </c>
      <c r="T22" s="195"/>
      <c r="U22" s="196"/>
      <c r="V22" s="196"/>
      <c r="W22" s="196"/>
      <c r="X22" s="196"/>
      <c r="Y22" s="196"/>
      <c r="Z22" s="197"/>
    </row>
    <row r="23" spans="1:27" s="1" customFormat="1" ht="15.75" x14ac:dyDescent="0.2">
      <c r="A23" s="183"/>
      <c r="B23" s="184"/>
      <c r="C23" s="153"/>
      <c r="D23" s="157"/>
      <c r="E23" s="159"/>
      <c r="F23" s="154"/>
      <c r="G23" s="179"/>
      <c r="H23" s="180"/>
      <c r="I23" s="179" t="s">
        <v>22</v>
      </c>
      <c r="J23" s="180"/>
      <c r="K23" s="159"/>
      <c r="L23" s="90"/>
      <c r="M23" s="90"/>
      <c r="N23" s="90"/>
      <c r="O23" s="90"/>
      <c r="P23" s="90"/>
      <c r="Q23" s="90"/>
      <c r="R23" s="154"/>
      <c r="S23" s="198" t="s">
        <v>50</v>
      </c>
      <c r="T23" s="99"/>
      <c r="U23" s="99"/>
      <c r="V23" s="99"/>
      <c r="W23" s="99"/>
      <c r="X23" s="99"/>
      <c r="Y23" s="99"/>
      <c r="Z23" s="199"/>
    </row>
    <row r="24" spans="1:27" s="1" customFormat="1" ht="15.75" x14ac:dyDescent="0.2">
      <c r="A24" s="183"/>
      <c r="B24" s="184"/>
      <c r="C24" s="153"/>
      <c r="D24" s="157"/>
      <c r="E24" s="159"/>
      <c r="F24" s="154"/>
      <c r="G24" s="179"/>
      <c r="H24" s="180"/>
      <c r="I24" s="179"/>
      <c r="J24" s="154"/>
      <c r="K24" s="159"/>
      <c r="L24" s="90"/>
      <c r="M24" s="90"/>
      <c r="N24" s="90"/>
      <c r="O24" s="90"/>
      <c r="P24" s="90"/>
      <c r="Q24" s="90"/>
      <c r="R24" s="154"/>
      <c r="S24" s="198" t="s">
        <v>51</v>
      </c>
      <c r="T24" s="99"/>
      <c r="U24" s="99"/>
      <c r="V24" s="99"/>
      <c r="W24" s="99"/>
      <c r="X24" s="99"/>
      <c r="Y24" s="99"/>
      <c r="Z24" s="199"/>
    </row>
    <row r="25" spans="1:27" s="1" customFormat="1" ht="15.75" x14ac:dyDescent="0.2">
      <c r="A25" s="183"/>
      <c r="B25" s="184"/>
      <c r="C25" s="159"/>
      <c r="D25" s="154"/>
      <c r="E25" s="159"/>
      <c r="F25" s="154"/>
      <c r="G25" s="122" t="s">
        <v>160</v>
      </c>
      <c r="H25" s="89"/>
      <c r="I25" s="159"/>
      <c r="J25" s="154"/>
      <c r="K25" s="159"/>
      <c r="L25" s="90"/>
      <c r="M25" s="90"/>
      <c r="N25" s="90"/>
      <c r="O25" s="90"/>
      <c r="P25" s="90"/>
      <c r="Q25" s="90"/>
      <c r="R25" s="154"/>
      <c r="S25" s="183"/>
      <c r="T25" s="92"/>
      <c r="U25" s="92"/>
      <c r="V25" s="92"/>
      <c r="W25" s="92"/>
      <c r="X25" s="92"/>
      <c r="Y25" s="92"/>
      <c r="Z25" s="184"/>
    </row>
    <row r="26" spans="1:27" s="1" customFormat="1" ht="15.75" x14ac:dyDescent="0.2">
      <c r="A26" s="183"/>
      <c r="B26" s="184"/>
      <c r="C26" s="159"/>
      <c r="D26" s="154"/>
      <c r="E26" s="159"/>
      <c r="F26" s="154"/>
      <c r="G26" s="200"/>
      <c r="H26" s="180"/>
      <c r="I26" s="159"/>
      <c r="J26" s="154"/>
      <c r="K26" s="159"/>
      <c r="L26" s="90"/>
      <c r="M26" s="90"/>
      <c r="N26" s="90"/>
      <c r="O26" s="90"/>
      <c r="P26" s="90"/>
      <c r="Q26" s="90"/>
      <c r="R26" s="154"/>
      <c r="S26" s="183"/>
      <c r="T26" s="92"/>
      <c r="U26" s="92"/>
      <c r="V26" s="92"/>
      <c r="W26" s="92"/>
      <c r="X26" s="92"/>
      <c r="Y26" s="92"/>
      <c r="Z26" s="184"/>
    </row>
    <row r="27" spans="1:27" s="2" customFormat="1" ht="7.5" customHeight="1" x14ac:dyDescent="0.2">
      <c r="A27" s="185"/>
      <c r="B27" s="186"/>
      <c r="C27" s="155"/>
      <c r="D27" s="156"/>
      <c r="E27" s="155"/>
      <c r="F27" s="156"/>
      <c r="G27" s="155"/>
      <c r="H27" s="156"/>
      <c r="I27" s="155"/>
      <c r="J27" s="156"/>
      <c r="K27" s="155"/>
      <c r="L27" s="188"/>
      <c r="M27" s="188"/>
      <c r="N27" s="188"/>
      <c r="O27" s="188"/>
      <c r="P27" s="188"/>
      <c r="Q27" s="188"/>
      <c r="R27" s="156"/>
      <c r="S27" s="185"/>
      <c r="T27" s="187"/>
      <c r="U27" s="187"/>
      <c r="V27" s="187"/>
      <c r="W27" s="187"/>
      <c r="X27" s="187"/>
      <c r="Y27" s="187"/>
      <c r="Z27" s="186"/>
      <c r="AA27" s="1"/>
    </row>
    <row r="28" spans="1:27" s="1" customFormat="1" ht="18.75" x14ac:dyDescent="0.2">
      <c r="A28" s="63">
        <f>S22+1</f>
        <v>45648</v>
      </c>
      <c r="B28" s="64"/>
      <c r="C28" s="60">
        <f>A28+1</f>
        <v>45649</v>
      </c>
      <c r="D28" s="61"/>
      <c r="E28" s="60">
        <f>C28+1</f>
        <v>45650</v>
      </c>
      <c r="F28" s="61"/>
      <c r="G28" s="60">
        <f>E28+1</f>
        <v>45651</v>
      </c>
      <c r="H28" s="61"/>
      <c r="I28" s="60">
        <f>G28+1</f>
        <v>45652</v>
      </c>
      <c r="J28" s="61"/>
      <c r="K28" s="190">
        <f>I28+1</f>
        <v>45653</v>
      </c>
      <c r="L28" s="191"/>
      <c r="M28" s="192"/>
      <c r="N28" s="192"/>
      <c r="O28" s="192"/>
      <c r="P28" s="192"/>
      <c r="Q28" s="192"/>
      <c r="R28" s="193"/>
      <c r="S28" s="194">
        <f>K28+1</f>
        <v>45654</v>
      </c>
      <c r="T28" s="195"/>
      <c r="U28" s="196"/>
      <c r="V28" s="196"/>
      <c r="W28" s="196"/>
      <c r="X28" s="196"/>
      <c r="Y28" s="196"/>
      <c r="Z28" s="197"/>
    </row>
    <row r="29" spans="1:27" s="1" customFormat="1" ht="15.75" x14ac:dyDescent="0.2">
      <c r="A29" s="183"/>
      <c r="B29" s="184"/>
      <c r="C29" s="159"/>
      <c r="D29" s="154"/>
      <c r="E29" s="159"/>
      <c r="F29" s="154"/>
      <c r="G29" s="159"/>
      <c r="H29" s="154"/>
      <c r="I29" s="179"/>
      <c r="J29" s="180"/>
      <c r="K29" s="159"/>
      <c r="L29" s="90"/>
      <c r="M29" s="90"/>
      <c r="N29" s="90"/>
      <c r="O29" s="90"/>
      <c r="P29" s="90"/>
      <c r="Q29" s="90"/>
      <c r="R29" s="154"/>
      <c r="S29" s="198" t="s">
        <v>22</v>
      </c>
      <c r="T29" s="99"/>
      <c r="U29" s="99"/>
      <c r="V29" s="99"/>
      <c r="W29" s="99"/>
      <c r="X29" s="99"/>
      <c r="Y29" s="99"/>
      <c r="Z29" s="199"/>
    </row>
    <row r="30" spans="1:27" s="1" customFormat="1" ht="15.75" x14ac:dyDescent="0.2">
      <c r="A30" s="183"/>
      <c r="B30" s="184"/>
      <c r="C30" s="159"/>
      <c r="D30" s="154"/>
      <c r="E30" s="159"/>
      <c r="F30" s="154"/>
      <c r="G30" s="159"/>
      <c r="H30" s="154"/>
      <c r="I30" s="179"/>
      <c r="J30" s="180"/>
      <c r="K30" s="159"/>
      <c r="L30" s="90"/>
      <c r="M30" s="90"/>
      <c r="N30" s="90"/>
      <c r="O30" s="90"/>
      <c r="P30" s="90"/>
      <c r="Q30" s="90"/>
      <c r="R30" s="154"/>
      <c r="S30" s="198"/>
      <c r="T30" s="92"/>
      <c r="U30" s="92"/>
      <c r="V30" s="92"/>
      <c r="W30" s="92"/>
      <c r="X30" s="92"/>
      <c r="Y30" s="92"/>
      <c r="Z30" s="184"/>
    </row>
    <row r="31" spans="1:27" s="1" customFormat="1" ht="15.75" x14ac:dyDescent="0.2">
      <c r="A31" s="183"/>
      <c r="B31" s="184"/>
      <c r="C31" s="159"/>
      <c r="D31" s="154"/>
      <c r="E31" s="159"/>
      <c r="F31" s="154"/>
      <c r="G31" s="153" t="s">
        <v>136</v>
      </c>
      <c r="H31" s="154"/>
      <c r="I31" s="159"/>
      <c r="J31" s="154"/>
      <c r="K31" s="159"/>
      <c r="L31" s="90"/>
      <c r="M31" s="90"/>
      <c r="N31" s="90"/>
      <c r="O31" s="90"/>
      <c r="P31" s="90"/>
      <c r="Q31" s="90"/>
      <c r="R31" s="154"/>
      <c r="S31" s="183"/>
      <c r="T31" s="92"/>
      <c r="U31" s="92"/>
      <c r="V31" s="92"/>
      <c r="W31" s="92"/>
      <c r="X31" s="92"/>
      <c r="Y31" s="92"/>
      <c r="Z31" s="184"/>
    </row>
    <row r="32" spans="1:27" s="1" customFormat="1" ht="15.75" x14ac:dyDescent="0.2">
      <c r="A32" s="183"/>
      <c r="B32" s="184"/>
      <c r="C32" s="159"/>
      <c r="D32" s="154"/>
      <c r="E32" s="159"/>
      <c r="F32" s="154"/>
      <c r="G32" s="179"/>
      <c r="H32" s="180"/>
      <c r="I32" s="159"/>
      <c r="J32" s="154"/>
      <c r="K32" s="159"/>
      <c r="L32" s="90"/>
      <c r="M32" s="90"/>
      <c r="N32" s="90"/>
      <c r="O32" s="90"/>
      <c r="P32" s="90"/>
      <c r="Q32" s="90"/>
      <c r="R32" s="154"/>
      <c r="S32" s="183"/>
      <c r="T32" s="92"/>
      <c r="U32" s="92"/>
      <c r="V32" s="92"/>
      <c r="W32" s="92"/>
      <c r="X32" s="92"/>
      <c r="Y32" s="92"/>
      <c r="Z32" s="184"/>
    </row>
    <row r="33" spans="1:27" s="2" customFormat="1" x14ac:dyDescent="0.2">
      <c r="A33" s="185"/>
      <c r="B33" s="186"/>
      <c r="C33" s="155"/>
      <c r="D33" s="156"/>
      <c r="E33" s="155"/>
      <c r="F33" s="156"/>
      <c r="G33" s="155"/>
      <c r="H33" s="156"/>
      <c r="I33" s="155"/>
      <c r="J33" s="156"/>
      <c r="K33" s="155"/>
      <c r="L33" s="188"/>
      <c r="M33" s="188"/>
      <c r="N33" s="188"/>
      <c r="O33" s="188"/>
      <c r="P33" s="188"/>
      <c r="Q33" s="188"/>
      <c r="R33" s="156"/>
      <c r="S33" s="185"/>
      <c r="T33" s="187"/>
      <c r="U33" s="187"/>
      <c r="V33" s="187"/>
      <c r="W33" s="187"/>
      <c r="X33" s="187"/>
      <c r="Y33" s="187"/>
      <c r="Z33" s="186"/>
      <c r="AA33" s="1"/>
    </row>
    <row r="34" spans="1:27" s="1" customFormat="1" ht="18.75" x14ac:dyDescent="0.2">
      <c r="A34" s="63">
        <f>S28+1</f>
        <v>45655</v>
      </c>
      <c r="B34" s="66"/>
      <c r="C34" s="60">
        <f>A34+1</f>
        <v>45656</v>
      </c>
      <c r="D34" s="61"/>
      <c r="E34" s="65">
        <f>C34+1</f>
        <v>45657</v>
      </c>
      <c r="F34" s="61"/>
      <c r="G34" s="60">
        <f>E34+1</f>
        <v>45658</v>
      </c>
      <c r="H34" s="61"/>
      <c r="I34" s="60">
        <f>G34+1</f>
        <v>45659</v>
      </c>
      <c r="J34" s="61"/>
      <c r="K34" s="190">
        <f>I34+1</f>
        <v>45660</v>
      </c>
      <c r="L34" s="191"/>
      <c r="M34" s="192"/>
      <c r="N34" s="192"/>
      <c r="O34" s="192"/>
      <c r="P34" s="192"/>
      <c r="Q34" s="192"/>
      <c r="R34" s="193"/>
      <c r="S34" s="194">
        <f>K34+1</f>
        <v>45661</v>
      </c>
      <c r="T34" s="195"/>
      <c r="U34" s="196"/>
      <c r="V34" s="196"/>
      <c r="W34" s="196"/>
      <c r="X34" s="196"/>
      <c r="Y34" s="196"/>
      <c r="Z34" s="197"/>
    </row>
    <row r="35" spans="1:27" s="1" customFormat="1" ht="15.75" x14ac:dyDescent="0.2">
      <c r="A35" s="183"/>
      <c r="B35" s="92"/>
      <c r="C35" s="159"/>
      <c r="D35" s="154"/>
      <c r="E35" s="90"/>
      <c r="F35" s="154"/>
      <c r="G35" s="159"/>
      <c r="H35" s="154"/>
      <c r="I35" s="179"/>
      <c r="J35" s="180"/>
      <c r="K35" s="159"/>
      <c r="L35" s="90"/>
      <c r="M35" s="90"/>
      <c r="N35" s="90"/>
      <c r="O35" s="90"/>
      <c r="P35" s="90"/>
      <c r="Q35" s="90"/>
      <c r="R35" s="154"/>
      <c r="S35" s="198"/>
      <c r="T35" s="99"/>
      <c r="U35" s="99"/>
      <c r="V35" s="99"/>
      <c r="W35" s="99"/>
      <c r="X35" s="99"/>
      <c r="Y35" s="99"/>
      <c r="Z35" s="199"/>
    </row>
    <row r="36" spans="1:27" s="1" customFormat="1" ht="15.75" x14ac:dyDescent="0.2">
      <c r="A36" s="183"/>
      <c r="B36" s="92"/>
      <c r="C36" s="159"/>
      <c r="D36" s="154"/>
      <c r="E36" s="90"/>
      <c r="F36" s="154"/>
      <c r="G36" s="189"/>
      <c r="H36" s="180"/>
      <c r="I36" s="159"/>
      <c r="J36" s="154"/>
      <c r="K36" s="159"/>
      <c r="L36" s="90"/>
      <c r="M36" s="90"/>
      <c r="N36" s="90"/>
      <c r="O36" s="90"/>
      <c r="P36" s="90"/>
      <c r="Q36" s="90"/>
      <c r="R36" s="154"/>
      <c r="S36" s="183"/>
      <c r="T36" s="92"/>
      <c r="U36" s="92"/>
      <c r="V36" s="92"/>
      <c r="W36" s="92"/>
      <c r="X36" s="92"/>
      <c r="Y36" s="92"/>
      <c r="Z36" s="184"/>
    </row>
    <row r="37" spans="1:27" s="1" customFormat="1" x14ac:dyDescent="0.2">
      <c r="A37" s="183"/>
      <c r="B37" s="92"/>
      <c r="C37" s="159"/>
      <c r="D37" s="154"/>
      <c r="E37" s="90"/>
      <c r="F37" s="154"/>
      <c r="G37" s="159"/>
      <c r="H37" s="154"/>
      <c r="I37" s="159"/>
      <c r="J37" s="154"/>
      <c r="K37" s="159"/>
      <c r="L37" s="90"/>
      <c r="M37" s="90"/>
      <c r="N37" s="90"/>
      <c r="O37" s="90"/>
      <c r="P37" s="90"/>
      <c r="Q37" s="90"/>
      <c r="R37" s="154"/>
      <c r="S37" s="183"/>
      <c r="T37" s="92"/>
      <c r="U37" s="92"/>
      <c r="V37" s="92"/>
      <c r="W37" s="92"/>
      <c r="X37" s="92"/>
      <c r="Y37" s="92"/>
      <c r="Z37" s="184"/>
    </row>
    <row r="38" spans="1:27" s="1" customFormat="1" ht="13.5" customHeight="1" x14ac:dyDescent="0.2">
      <c r="A38" s="183"/>
      <c r="B38" s="92"/>
      <c r="C38" s="159"/>
      <c r="D38" s="154"/>
      <c r="E38" s="90"/>
      <c r="F38" s="154"/>
      <c r="G38" s="159"/>
      <c r="H38" s="154"/>
      <c r="I38" s="159"/>
      <c r="J38" s="154"/>
      <c r="K38" s="159"/>
      <c r="L38" s="90"/>
      <c r="M38" s="90"/>
      <c r="N38" s="90"/>
      <c r="O38" s="90"/>
      <c r="P38" s="90"/>
      <c r="Q38" s="90"/>
      <c r="R38" s="154"/>
      <c r="S38" s="183"/>
      <c r="T38" s="92"/>
      <c r="U38" s="92"/>
      <c r="V38" s="92"/>
      <c r="W38" s="92"/>
      <c r="X38" s="92"/>
      <c r="Y38" s="92"/>
      <c r="Z38" s="184"/>
    </row>
    <row r="39" spans="1:27" s="2" customFormat="1" ht="3" customHeight="1" x14ac:dyDescent="0.2">
      <c r="A39" s="185"/>
      <c r="B39" s="187"/>
      <c r="C39" s="155"/>
      <c r="D39" s="156"/>
      <c r="E39" s="188"/>
      <c r="F39" s="156"/>
      <c r="G39" s="155"/>
      <c r="H39" s="156"/>
      <c r="I39" s="155"/>
      <c r="J39" s="156"/>
      <c r="K39" s="155"/>
      <c r="L39" s="188"/>
      <c r="M39" s="188"/>
      <c r="N39" s="188"/>
      <c r="O39" s="188"/>
      <c r="P39" s="188"/>
      <c r="Q39" s="188"/>
      <c r="R39" s="156"/>
      <c r="S39" s="185"/>
      <c r="T39" s="187"/>
      <c r="U39" s="187"/>
      <c r="V39" s="187"/>
      <c r="W39" s="187"/>
      <c r="X39" s="187"/>
      <c r="Y39" s="187"/>
      <c r="Z39" s="186"/>
      <c r="AA39" s="1"/>
    </row>
    <row r="40" spans="1:27" ht="18.75" x14ac:dyDescent="0.2">
      <c r="A40" s="63">
        <f>S34+1</f>
        <v>45662</v>
      </c>
      <c r="B40" s="64"/>
      <c r="C40" s="60">
        <f>A40+1</f>
        <v>45663</v>
      </c>
      <c r="D40" s="61"/>
      <c r="E40" s="68" t="s">
        <v>0</v>
      </c>
      <c r="F40" s="62"/>
      <c r="G40" s="62"/>
      <c r="H40" s="62"/>
      <c r="I40" s="62"/>
      <c r="J40" s="62"/>
      <c r="K40" s="62"/>
      <c r="L40" s="62"/>
      <c r="M40" s="62"/>
      <c r="N40" s="62"/>
      <c r="O40" s="62"/>
      <c r="P40" s="62"/>
      <c r="Q40" s="62"/>
      <c r="R40" s="62"/>
      <c r="S40" s="62"/>
      <c r="T40" s="62"/>
      <c r="U40" s="62"/>
      <c r="V40" s="62"/>
      <c r="W40" s="62"/>
      <c r="X40" s="62"/>
      <c r="Y40" s="62"/>
      <c r="Z40" s="67"/>
    </row>
    <row r="41" spans="1:27" ht="15.75" x14ac:dyDescent="0.2">
      <c r="A41" s="183"/>
      <c r="B41" s="184"/>
      <c r="C41" s="159"/>
      <c r="D41" s="154"/>
      <c r="E41" s="69"/>
      <c r="F41" s="6"/>
      <c r="G41" s="6"/>
      <c r="H41" s="6"/>
      <c r="I41" s="6"/>
      <c r="J41" s="6"/>
      <c r="K41" s="6"/>
      <c r="L41" s="6"/>
      <c r="M41" s="6"/>
      <c r="N41" s="6"/>
      <c r="O41" s="6"/>
      <c r="P41" s="6"/>
      <c r="Q41" s="6"/>
      <c r="R41" s="6"/>
      <c r="S41" s="6"/>
      <c r="T41" s="6"/>
      <c r="U41" s="6"/>
      <c r="V41" s="6"/>
      <c r="W41" s="6"/>
      <c r="X41" s="6"/>
      <c r="Y41" s="6"/>
      <c r="Z41" s="8"/>
    </row>
    <row r="42" spans="1:27" ht="15.75" x14ac:dyDescent="0.2">
      <c r="A42" s="183"/>
      <c r="B42" s="184"/>
      <c r="C42" s="159"/>
      <c r="D42" s="154"/>
      <c r="E42" s="70"/>
      <c r="F42" s="6"/>
      <c r="G42" s="6"/>
      <c r="H42" s="6"/>
      <c r="I42" s="6"/>
      <c r="J42" s="6"/>
      <c r="K42" s="6"/>
      <c r="L42" s="6"/>
      <c r="M42" s="6"/>
      <c r="N42" s="6"/>
      <c r="O42" s="6"/>
      <c r="P42" s="6"/>
      <c r="Q42" s="6"/>
      <c r="R42" s="6"/>
      <c r="S42" s="6"/>
      <c r="T42" s="6"/>
      <c r="U42" s="6"/>
      <c r="V42" s="6"/>
      <c r="W42" s="6"/>
      <c r="X42" s="6"/>
      <c r="Y42" s="6"/>
      <c r="Z42" s="7"/>
    </row>
    <row r="43" spans="1:27" ht="15.75" x14ac:dyDescent="0.2">
      <c r="A43" s="183"/>
      <c r="B43" s="184"/>
      <c r="C43" s="159"/>
      <c r="D43" s="154"/>
      <c r="E43" s="70"/>
      <c r="F43" s="6"/>
      <c r="G43" s="6"/>
      <c r="H43" s="6"/>
      <c r="I43" s="6"/>
      <c r="J43" s="6"/>
      <c r="K43" s="6"/>
      <c r="L43" s="6"/>
      <c r="M43" s="6"/>
      <c r="N43" s="6"/>
      <c r="O43" s="6"/>
      <c r="P43" s="6"/>
      <c r="Q43" s="6"/>
      <c r="R43" s="6"/>
      <c r="S43" s="6"/>
      <c r="T43" s="6"/>
      <c r="U43" s="6"/>
      <c r="V43" s="6"/>
      <c r="W43" s="6"/>
      <c r="X43" s="6"/>
      <c r="Y43" s="6"/>
      <c r="Z43" s="7"/>
    </row>
    <row r="44" spans="1:27" x14ac:dyDescent="0.2">
      <c r="A44" s="183"/>
      <c r="B44" s="184"/>
      <c r="C44" s="159"/>
      <c r="D44" s="154"/>
      <c r="E44" s="71"/>
      <c r="F44" s="6"/>
      <c r="G44" s="6"/>
      <c r="H44" s="6"/>
      <c r="I44" s="6"/>
      <c r="J44" s="6"/>
      <c r="K44" s="96" t="s">
        <v>5</v>
      </c>
      <c r="L44" s="96"/>
      <c r="M44" s="96"/>
      <c r="N44" s="96"/>
      <c r="O44" s="96"/>
      <c r="P44" s="96"/>
      <c r="Q44" s="96"/>
      <c r="R44" s="96"/>
      <c r="S44" s="96"/>
      <c r="T44" s="96"/>
      <c r="U44" s="96"/>
      <c r="V44" s="96"/>
      <c r="W44" s="96"/>
      <c r="X44" s="96"/>
      <c r="Y44" s="96"/>
      <c r="Z44" s="97"/>
    </row>
    <row r="45" spans="1:27" s="1" customFormat="1" x14ac:dyDescent="0.2">
      <c r="A45" s="185"/>
      <c r="B45" s="186"/>
      <c r="C45" s="155"/>
      <c r="D45" s="156"/>
      <c r="E45" s="72"/>
      <c r="F45" s="20"/>
      <c r="G45" s="20"/>
      <c r="H45" s="20"/>
      <c r="I45" s="20"/>
      <c r="J45" s="20"/>
      <c r="K45" s="94" t="s">
        <v>4</v>
      </c>
      <c r="L45" s="94"/>
      <c r="M45" s="94"/>
      <c r="N45" s="94"/>
      <c r="O45" s="94"/>
      <c r="P45" s="94"/>
      <c r="Q45" s="94"/>
      <c r="R45" s="94"/>
      <c r="S45" s="94"/>
      <c r="T45" s="94"/>
      <c r="U45" s="94"/>
      <c r="V45" s="94"/>
      <c r="W45" s="94"/>
      <c r="X45" s="94"/>
      <c r="Y45" s="94"/>
      <c r="Z45" s="9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5" priority="3">
      <formula>MONTH(A10)&lt;&gt;MONTH($A$1)</formula>
    </cfRule>
    <cfRule type="expression" dxfId="4" priority="4">
      <formula>OR(WEEKDAY(A10,1)=1,WEEKDAY(A10,1)=7)</formula>
    </cfRule>
  </conditionalFormatting>
  <conditionalFormatting sqref="I10 I16 I22 I28 I34">
    <cfRule type="expression" dxfId="3" priority="1">
      <formula>MONTH(I10)&lt;&gt;MONTH($A$1)</formula>
    </cfRule>
    <cfRule type="expression" dxfId="2"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2"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zoomScaleNormal="100" workbookViewId="0"/>
  </sheetViews>
  <sheetFormatPr defaultColWidth="9.140625" defaultRowHeight="12.75" x14ac:dyDescent="0.2"/>
  <cols>
    <col min="1" max="1" width="2.85546875" style="32" customWidth="1"/>
    <col min="2" max="2" width="87.140625" style="31" customWidth="1"/>
    <col min="3" max="16384" width="9.140625" style="32"/>
  </cols>
  <sheetData>
    <row r="1" spans="2:4" ht="46.5" customHeight="1" x14ac:dyDescent="0.2">
      <c r="D1" s="33"/>
    </row>
    <row r="2" spans="2:4" s="36" customFormat="1" ht="15.75" x14ac:dyDescent="0.2">
      <c r="B2" s="34" t="s">
        <v>18</v>
      </c>
      <c r="C2" s="34"/>
      <c r="D2" s="35"/>
    </row>
    <row r="3" spans="2:4" s="35" customFormat="1" ht="13.5" customHeight="1" x14ac:dyDescent="0.2">
      <c r="B3" s="37" t="s">
        <v>4</v>
      </c>
      <c r="C3" s="37"/>
    </row>
    <row r="5" spans="2:4" s="39" customFormat="1" ht="26.25" x14ac:dyDescent="0.4">
      <c r="B5" s="38" t="s">
        <v>15</v>
      </c>
    </row>
    <row r="6" spans="2:4" ht="75" x14ac:dyDescent="0.2">
      <c r="B6" s="40" t="s">
        <v>21</v>
      </c>
    </row>
    <row r="7" spans="2:4" ht="15" x14ac:dyDescent="0.2">
      <c r="B7" s="41"/>
    </row>
    <row r="8" spans="2:4" s="39" customFormat="1" ht="26.25" x14ac:dyDescent="0.4">
      <c r="B8" s="38" t="s">
        <v>19</v>
      </c>
    </row>
    <row r="9" spans="2:4" ht="15" x14ac:dyDescent="0.2">
      <c r="B9" s="40" t="s">
        <v>20</v>
      </c>
    </row>
    <row r="10" spans="2:4" ht="14.25" x14ac:dyDescent="0.2">
      <c r="B10" s="42" t="s">
        <v>19</v>
      </c>
    </row>
    <row r="11" spans="2:4" ht="15" x14ac:dyDescent="0.2">
      <c r="B11" s="41"/>
    </row>
    <row r="12" spans="2:4" s="39" customFormat="1" ht="26.25" x14ac:dyDescent="0.4">
      <c r="B12" s="38" t="s">
        <v>6</v>
      </c>
    </row>
    <row r="13" spans="2:4" ht="60" x14ac:dyDescent="0.2">
      <c r="B13" s="40" t="s">
        <v>16</v>
      </c>
    </row>
    <row r="14" spans="2:4" ht="15" x14ac:dyDescent="0.2">
      <c r="B14" s="41"/>
    </row>
    <row r="15" spans="2:4" ht="75" x14ac:dyDescent="0.2">
      <c r="B15" s="40" t="s">
        <v>17</v>
      </c>
    </row>
  </sheetData>
  <hyperlinks>
    <hyperlink ref="B10" r:id="rId1" xr:uid="{00000000-0004-0000-0C00-000000000000}"/>
    <hyperlink ref="B2" r:id="rId2" xr:uid="{00000000-0004-0000-0C00-000001000000}"/>
    <hyperlink ref="B3" r:id="rId3" xr:uid="{00000000-0004-0000-0C00-000002000000}"/>
  </hyperlinks>
  <pageMargins left="0.5" right="0.5" top="0.5" bottom="0.5" header="0.3" footer="0.3"/>
  <pageSetup orientation="portrait" r:id="rId4"/>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5B630-3EAB-4049-AE65-16ACCA3002D9}">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45"/>
  <sheetViews>
    <sheetView showGridLines="0" topLeftCell="A9" workbookViewId="0">
      <selection activeCell="AC30" sqref="AC30"/>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13">
        <f>DATE('1'!AD18,'1'!AD20+1,1)</f>
        <v>45323</v>
      </c>
      <c r="B1" s="113"/>
      <c r="C1" s="113"/>
      <c r="D1" s="113"/>
      <c r="E1" s="113"/>
      <c r="F1" s="113"/>
      <c r="G1" s="113"/>
      <c r="H1" s="113"/>
      <c r="I1" s="11"/>
      <c r="J1" s="11"/>
      <c r="K1" s="116">
        <f>DATE(YEAR(A1),MONTH(A1)-1,1)</f>
        <v>45292</v>
      </c>
      <c r="L1" s="116"/>
      <c r="M1" s="116"/>
      <c r="N1" s="116"/>
      <c r="O1" s="116"/>
      <c r="P1" s="116"/>
      <c r="Q1" s="116"/>
      <c r="S1" s="116">
        <f>DATE(YEAR(A1),MONTH(A1)+1,1)</f>
        <v>45352</v>
      </c>
      <c r="T1" s="116"/>
      <c r="U1" s="116"/>
      <c r="V1" s="116"/>
      <c r="W1" s="116"/>
      <c r="X1" s="116"/>
      <c r="Y1" s="116"/>
    </row>
    <row r="2" spans="1:27" s="3" customFormat="1" ht="11.25" customHeight="1" x14ac:dyDescent="0.2">
      <c r="A2" s="113"/>
      <c r="B2" s="113"/>
      <c r="C2" s="113"/>
      <c r="D2" s="113"/>
      <c r="E2" s="113"/>
      <c r="F2" s="113"/>
      <c r="G2" s="113"/>
      <c r="H2" s="11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13"/>
      <c r="B3" s="113"/>
      <c r="C3" s="113"/>
      <c r="D3" s="113"/>
      <c r="E3" s="113"/>
      <c r="F3" s="113"/>
      <c r="G3" s="113"/>
      <c r="H3" s="113"/>
      <c r="I3" s="11"/>
      <c r="J3" s="11"/>
      <c r="K3" s="22" t="str">
        <f t="shared" ref="K3:Q8" si="0">IF(MONTH($K$1)&lt;&gt;MONTH($K$1-(WEEKDAY($K$1,1)-(start_day-1))-IF((WEEKDAY($K$1,1)-(start_day-1))&lt;=0,7,0)+(ROW(K3)-ROW($K$3))*7+(COLUMN(K3)-COLUMN($K$3)+1)),"",$K$1-(WEEKDAY($K$1,1)-(start_day-1))-IF((WEEKDAY($K$1,1)-(start_day-1))&lt;=0,7,0)+(ROW(K3)-ROW($K$3))*7+(COLUMN(K3)-COLUMN($K$3)+1))</f>
        <v/>
      </c>
      <c r="L3" s="22">
        <f t="shared" si="0"/>
        <v>45292</v>
      </c>
      <c r="M3" s="22">
        <f t="shared" si="0"/>
        <v>45293</v>
      </c>
      <c r="N3" s="22">
        <f t="shared" si="0"/>
        <v>45294</v>
      </c>
      <c r="O3" s="22">
        <f t="shared" si="0"/>
        <v>45295</v>
      </c>
      <c r="P3" s="22">
        <f t="shared" si="0"/>
        <v>45296</v>
      </c>
      <c r="Q3" s="22">
        <f t="shared" si="0"/>
        <v>45297</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f t="shared" si="1"/>
        <v>45352</v>
      </c>
      <c r="Y3" s="22">
        <f t="shared" si="1"/>
        <v>45353</v>
      </c>
    </row>
    <row r="4" spans="1:27" s="4" customFormat="1" ht="9" customHeight="1" x14ac:dyDescent="0.2">
      <c r="A4" s="113"/>
      <c r="B4" s="113"/>
      <c r="C4" s="113"/>
      <c r="D4" s="113"/>
      <c r="E4" s="113"/>
      <c r="F4" s="113"/>
      <c r="G4" s="113"/>
      <c r="H4" s="113"/>
      <c r="I4" s="11"/>
      <c r="J4" s="11"/>
      <c r="K4" s="22">
        <f t="shared" si="0"/>
        <v>45298</v>
      </c>
      <c r="L4" s="22">
        <f t="shared" si="0"/>
        <v>45299</v>
      </c>
      <c r="M4" s="22">
        <f t="shared" si="0"/>
        <v>45300</v>
      </c>
      <c r="N4" s="22">
        <f t="shared" si="0"/>
        <v>45301</v>
      </c>
      <c r="O4" s="22">
        <f t="shared" si="0"/>
        <v>45302</v>
      </c>
      <c r="P4" s="22">
        <f t="shared" si="0"/>
        <v>45303</v>
      </c>
      <c r="Q4" s="22">
        <f t="shared" si="0"/>
        <v>45304</v>
      </c>
      <c r="R4" s="3"/>
      <c r="S4" s="22">
        <f t="shared" si="1"/>
        <v>45354</v>
      </c>
      <c r="T4" s="22">
        <f t="shared" si="1"/>
        <v>45355</v>
      </c>
      <c r="U4" s="22">
        <f t="shared" si="1"/>
        <v>45356</v>
      </c>
      <c r="V4" s="22">
        <f t="shared" si="1"/>
        <v>45357</v>
      </c>
      <c r="W4" s="22">
        <f t="shared" si="1"/>
        <v>45358</v>
      </c>
      <c r="X4" s="22">
        <f t="shared" si="1"/>
        <v>45359</v>
      </c>
      <c r="Y4" s="22">
        <f t="shared" si="1"/>
        <v>45360</v>
      </c>
    </row>
    <row r="5" spans="1:27" s="4" customFormat="1" ht="9" customHeight="1" x14ac:dyDescent="0.2">
      <c r="A5" s="113"/>
      <c r="B5" s="113"/>
      <c r="C5" s="113"/>
      <c r="D5" s="113"/>
      <c r="E5" s="113"/>
      <c r="F5" s="113"/>
      <c r="G5" s="113"/>
      <c r="H5" s="113"/>
      <c r="I5" s="11"/>
      <c r="J5" s="11"/>
      <c r="K5" s="22">
        <f t="shared" si="0"/>
        <v>45305</v>
      </c>
      <c r="L5" s="22">
        <f t="shared" si="0"/>
        <v>45306</v>
      </c>
      <c r="M5" s="22">
        <f t="shared" si="0"/>
        <v>45307</v>
      </c>
      <c r="N5" s="22">
        <f t="shared" si="0"/>
        <v>45308</v>
      </c>
      <c r="O5" s="22">
        <f t="shared" si="0"/>
        <v>45309</v>
      </c>
      <c r="P5" s="22">
        <f t="shared" si="0"/>
        <v>45310</v>
      </c>
      <c r="Q5" s="22">
        <f t="shared" si="0"/>
        <v>45311</v>
      </c>
      <c r="R5" s="3"/>
      <c r="S5" s="22">
        <f t="shared" si="1"/>
        <v>45361</v>
      </c>
      <c r="T5" s="22">
        <f t="shared" si="1"/>
        <v>45362</v>
      </c>
      <c r="U5" s="22">
        <f t="shared" si="1"/>
        <v>45363</v>
      </c>
      <c r="V5" s="22">
        <f t="shared" si="1"/>
        <v>45364</v>
      </c>
      <c r="W5" s="22">
        <f t="shared" si="1"/>
        <v>45365</v>
      </c>
      <c r="X5" s="22">
        <f t="shared" si="1"/>
        <v>45366</v>
      </c>
      <c r="Y5" s="22">
        <f t="shared" si="1"/>
        <v>45367</v>
      </c>
    </row>
    <row r="6" spans="1:27" s="4" customFormat="1" ht="9" customHeight="1" x14ac:dyDescent="0.2">
      <c r="A6" s="113"/>
      <c r="B6" s="113"/>
      <c r="C6" s="113"/>
      <c r="D6" s="113"/>
      <c r="E6" s="113"/>
      <c r="F6" s="113"/>
      <c r="G6" s="113"/>
      <c r="H6" s="113"/>
      <c r="I6" s="11"/>
      <c r="J6" s="11"/>
      <c r="K6" s="22">
        <f t="shared" si="0"/>
        <v>45312</v>
      </c>
      <c r="L6" s="22">
        <f t="shared" si="0"/>
        <v>45313</v>
      </c>
      <c r="M6" s="22">
        <f t="shared" si="0"/>
        <v>45314</v>
      </c>
      <c r="N6" s="22">
        <f t="shared" si="0"/>
        <v>45315</v>
      </c>
      <c r="O6" s="22">
        <f t="shared" si="0"/>
        <v>45316</v>
      </c>
      <c r="P6" s="22">
        <f t="shared" si="0"/>
        <v>45317</v>
      </c>
      <c r="Q6" s="22">
        <f t="shared" si="0"/>
        <v>45318</v>
      </c>
      <c r="R6" s="3"/>
      <c r="S6" s="22">
        <f t="shared" si="1"/>
        <v>45368</v>
      </c>
      <c r="T6" s="22">
        <f t="shared" si="1"/>
        <v>45369</v>
      </c>
      <c r="U6" s="22">
        <f t="shared" si="1"/>
        <v>45370</v>
      </c>
      <c r="V6" s="22">
        <f t="shared" si="1"/>
        <v>45371</v>
      </c>
      <c r="W6" s="22">
        <f t="shared" si="1"/>
        <v>45372</v>
      </c>
      <c r="X6" s="22">
        <f t="shared" si="1"/>
        <v>45373</v>
      </c>
      <c r="Y6" s="22">
        <f t="shared" si="1"/>
        <v>45374</v>
      </c>
    </row>
    <row r="7" spans="1:27" s="4" customFormat="1" ht="9" customHeight="1" x14ac:dyDescent="0.2">
      <c r="A7" s="113"/>
      <c r="B7" s="113"/>
      <c r="C7" s="113"/>
      <c r="D7" s="113"/>
      <c r="E7" s="113"/>
      <c r="F7" s="113"/>
      <c r="G7" s="113"/>
      <c r="H7" s="113"/>
      <c r="I7" s="11"/>
      <c r="J7" s="11"/>
      <c r="K7" s="22">
        <f t="shared" si="0"/>
        <v>45319</v>
      </c>
      <c r="L7" s="22">
        <f t="shared" si="0"/>
        <v>45320</v>
      </c>
      <c r="M7" s="22">
        <f t="shared" si="0"/>
        <v>45321</v>
      </c>
      <c r="N7" s="22">
        <f t="shared" si="0"/>
        <v>45322</v>
      </c>
      <c r="O7" s="22" t="str">
        <f t="shared" si="0"/>
        <v/>
      </c>
      <c r="P7" s="22" t="str">
        <f t="shared" si="0"/>
        <v/>
      </c>
      <c r="Q7" s="22" t="str">
        <f t="shared" si="0"/>
        <v/>
      </c>
      <c r="R7" s="3"/>
      <c r="S7" s="22">
        <f t="shared" si="1"/>
        <v>45375</v>
      </c>
      <c r="T7" s="22">
        <f t="shared" si="1"/>
        <v>45376</v>
      </c>
      <c r="U7" s="22">
        <f t="shared" si="1"/>
        <v>45377</v>
      </c>
      <c r="V7" s="22">
        <f t="shared" si="1"/>
        <v>45378</v>
      </c>
      <c r="W7" s="22">
        <f t="shared" si="1"/>
        <v>45379</v>
      </c>
      <c r="X7" s="22">
        <f t="shared" si="1"/>
        <v>45380</v>
      </c>
      <c r="Y7" s="22">
        <f t="shared" si="1"/>
        <v>45381</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45382</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114">
        <f>A10</f>
        <v>45319</v>
      </c>
      <c r="B9" s="115"/>
      <c r="C9" s="115">
        <f>C10</f>
        <v>45320</v>
      </c>
      <c r="D9" s="115"/>
      <c r="E9" s="115">
        <f>E10</f>
        <v>45321</v>
      </c>
      <c r="F9" s="115"/>
      <c r="G9" s="115">
        <f>G10</f>
        <v>45322</v>
      </c>
      <c r="H9" s="115"/>
      <c r="I9" s="115">
        <f>I10</f>
        <v>45323</v>
      </c>
      <c r="J9" s="115"/>
      <c r="K9" s="115">
        <f>K10</f>
        <v>45324</v>
      </c>
      <c r="L9" s="115"/>
      <c r="M9" s="115"/>
      <c r="N9" s="115"/>
      <c r="O9" s="115"/>
      <c r="P9" s="115"/>
      <c r="Q9" s="115"/>
      <c r="R9" s="115"/>
      <c r="S9" s="115">
        <f>S10</f>
        <v>45325</v>
      </c>
      <c r="T9" s="115"/>
      <c r="U9" s="115"/>
      <c r="V9" s="115"/>
      <c r="W9" s="115"/>
      <c r="X9" s="115"/>
      <c r="Y9" s="115"/>
      <c r="Z9" s="117"/>
    </row>
    <row r="10" spans="1:27" s="1" customFormat="1" ht="18.75" x14ac:dyDescent="0.2">
      <c r="A10" s="14">
        <f>$A$1-(WEEKDAY($A$1,1)-(start_day-1))-IF((WEEKDAY($A$1,1)-(start_day-1))&lt;=0,7,0)+1</f>
        <v>45319</v>
      </c>
      <c r="B10" s="15"/>
      <c r="C10" s="12">
        <f>A10+1</f>
        <v>45320</v>
      </c>
      <c r="D10" s="13"/>
      <c r="E10" s="12">
        <f>C10+1</f>
        <v>45321</v>
      </c>
      <c r="F10" s="13"/>
      <c r="G10" s="12">
        <f>E10+1</f>
        <v>45322</v>
      </c>
      <c r="H10" s="13"/>
      <c r="I10" s="12">
        <f>G10+1</f>
        <v>45323</v>
      </c>
      <c r="J10" s="13"/>
      <c r="K10" s="109">
        <f>I10+1</f>
        <v>45324</v>
      </c>
      <c r="L10" s="110"/>
      <c r="M10" s="111"/>
      <c r="N10" s="111"/>
      <c r="O10" s="111"/>
      <c r="P10" s="111"/>
      <c r="Q10" s="111"/>
      <c r="R10" s="112"/>
      <c r="S10" s="120">
        <f>K10+1</f>
        <v>45325</v>
      </c>
      <c r="T10" s="121"/>
      <c r="U10" s="107"/>
      <c r="V10" s="107"/>
      <c r="W10" s="107"/>
      <c r="X10" s="107"/>
      <c r="Y10" s="107"/>
      <c r="Z10" s="108"/>
    </row>
    <row r="11" spans="1:27" s="1" customFormat="1" ht="15.75" x14ac:dyDescent="0.2">
      <c r="A11" s="91"/>
      <c r="B11" s="92"/>
      <c r="C11" s="86"/>
      <c r="D11" s="87"/>
      <c r="E11" s="86"/>
      <c r="F11" s="87"/>
      <c r="G11" s="88"/>
      <c r="H11" s="89"/>
      <c r="I11" s="88" t="s">
        <v>22</v>
      </c>
      <c r="J11" s="89"/>
      <c r="K11" s="86"/>
      <c r="L11" s="90"/>
      <c r="M11" s="90"/>
      <c r="N11" s="90"/>
      <c r="O11" s="90"/>
      <c r="P11" s="90"/>
      <c r="Q11" s="90"/>
      <c r="R11" s="87"/>
      <c r="S11" s="98" t="s">
        <v>22</v>
      </c>
      <c r="T11" s="99"/>
      <c r="U11" s="99"/>
      <c r="V11" s="99"/>
      <c r="W11" s="99"/>
      <c r="X11" s="99"/>
      <c r="Y11" s="99"/>
      <c r="Z11" s="100"/>
    </row>
    <row r="12" spans="1:27" s="1" customFormat="1" x14ac:dyDescent="0.2">
      <c r="A12" s="91"/>
      <c r="B12" s="92"/>
      <c r="C12" s="86"/>
      <c r="D12" s="87"/>
      <c r="E12" s="86"/>
      <c r="F12" s="87"/>
      <c r="G12" s="86"/>
      <c r="H12" s="87"/>
      <c r="I12" s="86"/>
      <c r="J12" s="87"/>
      <c r="K12" s="86"/>
      <c r="L12" s="90"/>
      <c r="M12" s="90"/>
      <c r="N12" s="90"/>
      <c r="O12" s="90"/>
      <c r="P12" s="90"/>
      <c r="Q12" s="90"/>
      <c r="R12" s="87"/>
      <c r="S12" s="91"/>
      <c r="T12" s="92"/>
      <c r="U12" s="92"/>
      <c r="V12" s="92"/>
      <c r="W12" s="92"/>
      <c r="X12" s="92"/>
      <c r="Y12" s="92"/>
      <c r="Z12" s="93"/>
    </row>
    <row r="13" spans="1:27" s="1" customFormat="1" x14ac:dyDescent="0.2">
      <c r="A13" s="91"/>
      <c r="B13" s="92"/>
      <c r="C13" s="86"/>
      <c r="D13" s="87"/>
      <c r="E13" s="86"/>
      <c r="F13" s="87"/>
      <c r="G13" s="86"/>
      <c r="H13" s="87"/>
      <c r="I13" s="86"/>
      <c r="J13" s="87"/>
      <c r="K13" s="86"/>
      <c r="L13" s="90"/>
      <c r="M13" s="90"/>
      <c r="N13" s="90"/>
      <c r="O13" s="90"/>
      <c r="P13" s="90"/>
      <c r="Q13" s="90"/>
      <c r="R13" s="87"/>
      <c r="S13" s="91"/>
      <c r="T13" s="92"/>
      <c r="U13" s="92"/>
      <c r="V13" s="92"/>
      <c r="W13" s="92"/>
      <c r="X13" s="92"/>
      <c r="Y13" s="92"/>
      <c r="Z13" s="93"/>
    </row>
    <row r="14" spans="1:27" s="1" customFormat="1" ht="15.75" x14ac:dyDescent="0.2">
      <c r="A14" s="91"/>
      <c r="B14" s="92"/>
      <c r="C14" s="86"/>
      <c r="D14" s="87"/>
      <c r="E14" s="86"/>
      <c r="F14" s="87"/>
      <c r="G14" s="88"/>
      <c r="H14" s="89"/>
      <c r="I14" s="88" t="s">
        <v>117</v>
      </c>
      <c r="J14" s="87"/>
      <c r="K14" s="86"/>
      <c r="L14" s="90"/>
      <c r="M14" s="90"/>
      <c r="N14" s="90"/>
      <c r="O14" s="90"/>
      <c r="P14" s="90"/>
      <c r="Q14" s="90"/>
      <c r="R14" s="87"/>
      <c r="S14" s="91"/>
      <c r="T14" s="92"/>
      <c r="U14" s="92"/>
      <c r="V14" s="92"/>
      <c r="W14" s="92"/>
      <c r="X14" s="92"/>
      <c r="Y14" s="92"/>
      <c r="Z14" s="93"/>
    </row>
    <row r="15" spans="1:27" s="2" customFormat="1" ht="13.15" customHeight="1" x14ac:dyDescent="0.2">
      <c r="A15" s="101"/>
      <c r="B15" s="102"/>
      <c r="C15" s="104"/>
      <c r="D15" s="106"/>
      <c r="E15" s="104"/>
      <c r="F15" s="106"/>
      <c r="G15" s="104"/>
      <c r="H15" s="106"/>
      <c r="I15" s="118"/>
      <c r="J15" s="119"/>
      <c r="K15" s="104"/>
      <c r="L15" s="105"/>
      <c r="M15" s="105"/>
      <c r="N15" s="105"/>
      <c r="O15" s="105"/>
      <c r="P15" s="105"/>
      <c r="Q15" s="105"/>
      <c r="R15" s="106"/>
      <c r="S15" s="101"/>
      <c r="T15" s="102"/>
      <c r="U15" s="102"/>
      <c r="V15" s="102"/>
      <c r="W15" s="102"/>
      <c r="X15" s="102"/>
      <c r="Y15" s="102"/>
      <c r="Z15" s="103"/>
      <c r="AA15" s="1"/>
    </row>
    <row r="16" spans="1:27" s="1" customFormat="1" ht="18.75" x14ac:dyDescent="0.2">
      <c r="A16" s="14">
        <f>S10+1</f>
        <v>45326</v>
      </c>
      <c r="B16" s="15"/>
      <c r="C16" s="12">
        <f>A16+1</f>
        <v>45327</v>
      </c>
      <c r="D16" s="47"/>
      <c r="E16" s="12">
        <f>C16+1</f>
        <v>45328</v>
      </c>
      <c r="F16" s="13"/>
      <c r="G16" s="12">
        <f>E16+1</f>
        <v>45329</v>
      </c>
      <c r="H16" s="13"/>
      <c r="I16" s="12">
        <f>G16+1</f>
        <v>45330</v>
      </c>
      <c r="J16" s="13"/>
      <c r="K16" s="109">
        <f>I16+1</f>
        <v>45331</v>
      </c>
      <c r="L16" s="110"/>
      <c r="M16" s="111"/>
      <c r="N16" s="111"/>
      <c r="O16" s="111"/>
      <c r="P16" s="111"/>
      <c r="Q16" s="111"/>
      <c r="R16" s="112"/>
      <c r="S16" s="120">
        <f>K16+1</f>
        <v>45332</v>
      </c>
      <c r="T16" s="121"/>
      <c r="U16" s="107"/>
      <c r="V16" s="107"/>
      <c r="W16" s="107"/>
      <c r="X16" s="107"/>
      <c r="Y16" s="107"/>
      <c r="Z16" s="108"/>
    </row>
    <row r="17" spans="1:27" s="1" customFormat="1" ht="15.75" x14ac:dyDescent="0.2">
      <c r="A17" s="91"/>
      <c r="B17" s="92"/>
      <c r="C17" s="88" t="s">
        <v>137</v>
      </c>
      <c r="D17" s="89"/>
      <c r="E17" s="86"/>
      <c r="F17" s="87"/>
      <c r="G17" s="88" t="s">
        <v>23</v>
      </c>
      <c r="H17" s="89"/>
      <c r="I17" s="88" t="s">
        <v>22</v>
      </c>
      <c r="J17" s="89"/>
      <c r="K17" s="86"/>
      <c r="L17" s="90"/>
      <c r="M17" s="90"/>
      <c r="N17" s="90"/>
      <c r="O17" s="90"/>
      <c r="P17" s="90"/>
      <c r="Q17" s="90"/>
      <c r="R17" s="87"/>
      <c r="S17" s="98" t="s">
        <v>23</v>
      </c>
      <c r="T17" s="99"/>
      <c r="U17" s="99"/>
      <c r="V17" s="99"/>
      <c r="W17" s="99"/>
      <c r="X17" s="99"/>
      <c r="Y17" s="99"/>
      <c r="Z17" s="100"/>
    </row>
    <row r="18" spans="1:27" s="1" customFormat="1" ht="15.75" x14ac:dyDescent="0.2">
      <c r="A18" s="91"/>
      <c r="B18" s="92"/>
      <c r="C18" s="88" t="s">
        <v>138</v>
      </c>
      <c r="D18" s="87"/>
      <c r="E18" s="86"/>
      <c r="F18" s="87"/>
      <c r="G18" s="88" t="s">
        <v>29</v>
      </c>
      <c r="H18" s="89"/>
      <c r="I18" s="86"/>
      <c r="J18" s="87"/>
      <c r="K18" s="86"/>
      <c r="L18" s="90"/>
      <c r="M18" s="90"/>
      <c r="N18" s="90"/>
      <c r="O18" s="90"/>
      <c r="P18" s="90"/>
      <c r="Q18" s="90"/>
      <c r="R18" s="87"/>
      <c r="S18" s="98" t="s">
        <v>29</v>
      </c>
      <c r="T18" s="99"/>
      <c r="U18" s="99"/>
      <c r="V18" s="99"/>
      <c r="W18" s="99"/>
      <c r="X18" s="99"/>
      <c r="Y18" s="99"/>
      <c r="Z18" s="100"/>
    </row>
    <row r="19" spans="1:27" s="1" customFormat="1" ht="15.75" x14ac:dyDescent="0.2">
      <c r="A19" s="91"/>
      <c r="B19" s="92"/>
      <c r="C19" s="86"/>
      <c r="D19" s="87"/>
      <c r="E19" s="86"/>
      <c r="F19" s="87"/>
      <c r="G19" s="88" t="s">
        <v>30</v>
      </c>
      <c r="H19" s="89"/>
      <c r="I19" s="86"/>
      <c r="J19" s="87"/>
      <c r="K19" s="86"/>
      <c r="L19" s="90"/>
      <c r="M19" s="90"/>
      <c r="N19" s="90"/>
      <c r="O19" s="90"/>
      <c r="P19" s="90"/>
      <c r="Q19" s="90"/>
      <c r="R19" s="87"/>
      <c r="S19" s="98" t="s">
        <v>30</v>
      </c>
      <c r="T19" s="99"/>
      <c r="U19" s="99"/>
      <c r="V19" s="99"/>
      <c r="W19" s="99"/>
      <c r="X19" s="99"/>
      <c r="Y19" s="99"/>
      <c r="Z19" s="100"/>
    </row>
    <row r="20" spans="1:27" s="1" customFormat="1" ht="15.75" x14ac:dyDescent="0.2">
      <c r="A20" s="91"/>
      <c r="B20" s="92"/>
      <c r="C20" s="86"/>
      <c r="D20" s="87"/>
      <c r="E20" s="86"/>
      <c r="F20" s="87"/>
      <c r="G20" s="122" t="s">
        <v>160</v>
      </c>
      <c r="H20" s="89"/>
      <c r="I20" s="86"/>
      <c r="J20" s="87"/>
      <c r="K20" s="86"/>
      <c r="L20" s="90"/>
      <c r="M20" s="90"/>
      <c r="N20" s="90"/>
      <c r="O20" s="90"/>
      <c r="P20" s="90"/>
      <c r="Q20" s="90"/>
      <c r="R20" s="87"/>
      <c r="S20" s="91"/>
      <c r="T20" s="92"/>
      <c r="U20" s="92"/>
      <c r="V20" s="92"/>
      <c r="W20" s="92"/>
      <c r="X20" s="92"/>
      <c r="Y20" s="92"/>
      <c r="Z20" s="93"/>
    </row>
    <row r="21" spans="1:27" s="2" customFormat="1" ht="0.75" customHeight="1" x14ac:dyDescent="0.2">
      <c r="A21" s="101"/>
      <c r="B21" s="102"/>
      <c r="C21" s="104"/>
      <c r="D21" s="106"/>
      <c r="E21" s="104"/>
      <c r="F21" s="106"/>
      <c r="G21" s="104"/>
      <c r="H21" s="106"/>
      <c r="I21" s="104"/>
      <c r="J21" s="106"/>
      <c r="K21" s="104"/>
      <c r="L21" s="105"/>
      <c r="M21" s="105"/>
      <c r="N21" s="105"/>
      <c r="O21" s="105"/>
      <c r="P21" s="105"/>
      <c r="Q21" s="105"/>
      <c r="R21" s="106"/>
      <c r="S21" s="101"/>
      <c r="T21" s="102"/>
      <c r="U21" s="102"/>
      <c r="V21" s="102"/>
      <c r="W21" s="102"/>
      <c r="X21" s="102"/>
      <c r="Y21" s="102"/>
      <c r="Z21" s="103"/>
      <c r="AA21" s="1"/>
    </row>
    <row r="22" spans="1:27" s="1" customFormat="1" ht="18.75" x14ac:dyDescent="0.2">
      <c r="A22" s="14">
        <f>S16+1</f>
        <v>45333</v>
      </c>
      <c r="B22" s="15"/>
      <c r="C22" s="12">
        <f>A22+1</f>
        <v>45334</v>
      </c>
      <c r="D22" s="13"/>
      <c r="E22" s="12">
        <f>C22+1</f>
        <v>45335</v>
      </c>
      <c r="F22" s="13"/>
      <c r="G22" s="12">
        <f>E22+1</f>
        <v>45336</v>
      </c>
      <c r="H22" s="13"/>
      <c r="I22" s="12">
        <f>G22+1</f>
        <v>45337</v>
      </c>
      <c r="J22" s="13"/>
      <c r="K22" s="109">
        <f>I22+1</f>
        <v>45338</v>
      </c>
      <c r="L22" s="110"/>
      <c r="M22" s="111"/>
      <c r="N22" s="111"/>
      <c r="O22" s="111"/>
      <c r="P22" s="111"/>
      <c r="Q22" s="111"/>
      <c r="R22" s="112"/>
      <c r="S22" s="120">
        <f>K22+1</f>
        <v>45339</v>
      </c>
      <c r="T22" s="121"/>
      <c r="U22" s="107"/>
      <c r="V22" s="107"/>
      <c r="W22" s="107"/>
      <c r="X22" s="107"/>
      <c r="Y22" s="107"/>
      <c r="Z22" s="108"/>
    </row>
    <row r="23" spans="1:27" s="1" customFormat="1" ht="15.75" x14ac:dyDescent="0.2">
      <c r="A23" s="134"/>
      <c r="B23" s="135"/>
      <c r="C23" s="86"/>
      <c r="D23" s="87"/>
      <c r="E23" s="86"/>
      <c r="F23" s="87"/>
      <c r="G23" s="88" t="s">
        <v>26</v>
      </c>
      <c r="H23" s="89"/>
      <c r="I23" s="88" t="s">
        <v>22</v>
      </c>
      <c r="J23" s="89"/>
      <c r="K23" s="86"/>
      <c r="L23" s="90"/>
      <c r="M23" s="90"/>
      <c r="N23" s="90"/>
      <c r="O23" s="90"/>
      <c r="P23" s="90"/>
      <c r="Q23" s="90"/>
      <c r="R23" s="87"/>
      <c r="S23" s="98" t="s">
        <v>22</v>
      </c>
      <c r="T23" s="99"/>
      <c r="U23" s="99"/>
      <c r="V23" s="99"/>
      <c r="W23" s="99"/>
      <c r="X23" s="99"/>
      <c r="Y23" s="99"/>
      <c r="Z23" s="100"/>
    </row>
    <row r="24" spans="1:27" s="1" customFormat="1" ht="15.75" x14ac:dyDescent="0.2">
      <c r="A24" s="134"/>
      <c r="B24" s="135"/>
      <c r="C24" s="86"/>
      <c r="D24" s="87"/>
      <c r="E24" s="86"/>
      <c r="F24" s="87"/>
      <c r="G24" s="88"/>
      <c r="H24" s="89"/>
      <c r="I24" s="86"/>
      <c r="J24" s="87"/>
      <c r="K24" s="86"/>
      <c r="L24" s="90"/>
      <c r="M24" s="90"/>
      <c r="N24" s="90"/>
      <c r="O24" s="90"/>
      <c r="P24" s="90"/>
      <c r="Q24" s="90"/>
      <c r="R24" s="87"/>
      <c r="S24" s="98" t="s">
        <v>76</v>
      </c>
      <c r="T24" s="92"/>
      <c r="U24" s="92"/>
      <c r="V24" s="92"/>
      <c r="W24" s="92"/>
      <c r="X24" s="92"/>
      <c r="Y24" s="92"/>
      <c r="Z24" s="93"/>
    </row>
    <row r="25" spans="1:27" s="1" customFormat="1" ht="15.75" x14ac:dyDescent="0.2">
      <c r="A25" s="91"/>
      <c r="B25" s="92"/>
      <c r="C25" s="86"/>
      <c r="D25" s="87"/>
      <c r="E25" s="86"/>
      <c r="F25" s="87"/>
      <c r="G25" s="88" t="s">
        <v>32</v>
      </c>
      <c r="H25" s="89"/>
      <c r="I25" s="86"/>
      <c r="J25" s="87"/>
      <c r="K25" s="86"/>
      <c r="L25" s="90"/>
      <c r="M25" s="90"/>
      <c r="N25" s="90"/>
      <c r="O25" s="90"/>
      <c r="P25" s="90"/>
      <c r="Q25" s="90"/>
      <c r="R25" s="87"/>
      <c r="S25" s="91"/>
      <c r="T25" s="92"/>
      <c r="U25" s="92"/>
      <c r="V25" s="92"/>
      <c r="W25" s="92"/>
      <c r="X25" s="92"/>
      <c r="Y25" s="92"/>
      <c r="Z25" s="93"/>
    </row>
    <row r="26" spans="1:27" s="1" customFormat="1" ht="15.75" x14ac:dyDescent="0.2">
      <c r="A26" s="91"/>
      <c r="B26" s="92"/>
      <c r="C26" s="86"/>
      <c r="D26" s="87"/>
      <c r="E26" s="86"/>
      <c r="F26" s="87"/>
      <c r="G26" s="122" t="s">
        <v>160</v>
      </c>
      <c r="H26" s="89"/>
      <c r="I26" s="86"/>
      <c r="J26" s="87"/>
      <c r="K26" s="86"/>
      <c r="L26" s="90"/>
      <c r="M26" s="90"/>
      <c r="N26" s="90"/>
      <c r="O26" s="90"/>
      <c r="P26" s="90"/>
      <c r="Q26" s="90"/>
      <c r="R26" s="87"/>
      <c r="S26" s="91"/>
      <c r="T26" s="92"/>
      <c r="U26" s="92"/>
      <c r="V26" s="92"/>
      <c r="W26" s="92"/>
      <c r="X26" s="92"/>
      <c r="Y26" s="92"/>
      <c r="Z26" s="93"/>
    </row>
    <row r="27" spans="1:27" s="2" customFormat="1" hidden="1" x14ac:dyDescent="0.2">
      <c r="A27" s="101"/>
      <c r="B27" s="102"/>
      <c r="C27" s="104"/>
      <c r="D27" s="106"/>
      <c r="E27" s="104"/>
      <c r="F27" s="106"/>
      <c r="G27" s="104"/>
      <c r="H27" s="106"/>
      <c r="I27" s="104"/>
      <c r="J27" s="106"/>
      <c r="K27" s="104"/>
      <c r="L27" s="105"/>
      <c r="M27" s="105"/>
      <c r="N27" s="105"/>
      <c r="O27" s="105"/>
      <c r="P27" s="105"/>
      <c r="Q27" s="105"/>
      <c r="R27" s="106"/>
      <c r="S27" s="101"/>
      <c r="T27" s="102"/>
      <c r="U27" s="102"/>
      <c r="V27" s="102"/>
      <c r="W27" s="102"/>
      <c r="X27" s="102"/>
      <c r="Y27" s="102"/>
      <c r="Z27" s="103"/>
      <c r="AA27" s="1"/>
    </row>
    <row r="28" spans="1:27" s="1" customFormat="1" ht="18.75" x14ac:dyDescent="0.2">
      <c r="A28" s="14">
        <f>S22+1</f>
        <v>45340</v>
      </c>
      <c r="B28" s="15"/>
      <c r="C28" s="12">
        <f>A28+1</f>
        <v>45341</v>
      </c>
      <c r="D28" s="13"/>
      <c r="E28" s="12">
        <f>C28+1</f>
        <v>45342</v>
      </c>
      <c r="F28" s="13"/>
      <c r="G28" s="12">
        <f>E28+1</f>
        <v>45343</v>
      </c>
      <c r="H28" s="13"/>
      <c r="I28" s="12">
        <f>G28+1</f>
        <v>45344</v>
      </c>
      <c r="J28" s="13"/>
      <c r="K28" s="109">
        <f>I28+1</f>
        <v>45345</v>
      </c>
      <c r="L28" s="110"/>
      <c r="M28" s="111"/>
      <c r="N28" s="111"/>
      <c r="O28" s="111"/>
      <c r="P28" s="111"/>
      <c r="Q28" s="111"/>
      <c r="R28" s="112"/>
      <c r="S28" s="120">
        <f>K28+1</f>
        <v>45346</v>
      </c>
      <c r="T28" s="121"/>
      <c r="U28" s="107"/>
      <c r="V28" s="107"/>
      <c r="W28" s="107"/>
      <c r="X28" s="107"/>
      <c r="Y28" s="107"/>
      <c r="Z28" s="108"/>
    </row>
    <row r="29" spans="1:27" s="1" customFormat="1" ht="15.75" x14ac:dyDescent="0.2">
      <c r="A29" s="134" t="s">
        <v>35</v>
      </c>
      <c r="B29" s="135"/>
      <c r="C29" s="137"/>
      <c r="D29" s="87"/>
      <c r="E29" s="86"/>
      <c r="F29" s="87"/>
      <c r="G29" s="88" t="s">
        <v>22</v>
      </c>
      <c r="H29" s="89"/>
      <c r="I29" s="88" t="s">
        <v>22</v>
      </c>
      <c r="J29" s="89"/>
      <c r="K29" s="86"/>
      <c r="L29" s="90"/>
      <c r="M29" s="90"/>
      <c r="N29" s="90"/>
      <c r="O29" s="90"/>
      <c r="P29" s="90"/>
      <c r="Q29" s="90"/>
      <c r="R29" s="87"/>
      <c r="S29" s="98" t="s">
        <v>23</v>
      </c>
      <c r="T29" s="99"/>
      <c r="U29" s="99"/>
      <c r="V29" s="99"/>
      <c r="W29" s="99"/>
      <c r="X29" s="99"/>
      <c r="Y29" s="99"/>
      <c r="Z29" s="100"/>
    </row>
    <row r="30" spans="1:27" s="1" customFormat="1" ht="15.75" x14ac:dyDescent="0.2">
      <c r="A30" s="134" t="s">
        <v>34</v>
      </c>
      <c r="B30" s="135"/>
      <c r="C30" s="127"/>
      <c r="D30" s="136"/>
      <c r="E30" s="86"/>
      <c r="F30" s="87"/>
      <c r="G30" s="88"/>
      <c r="H30" s="89"/>
      <c r="I30" s="88" t="s">
        <v>156</v>
      </c>
      <c r="J30" s="89"/>
      <c r="K30" s="86"/>
      <c r="L30" s="90"/>
      <c r="M30" s="90"/>
      <c r="N30" s="90"/>
      <c r="O30" s="90"/>
      <c r="P30" s="90"/>
      <c r="Q30" s="90"/>
      <c r="R30" s="87"/>
      <c r="S30" s="91"/>
      <c r="T30" s="92"/>
      <c r="U30" s="92"/>
      <c r="V30" s="92"/>
      <c r="W30" s="92"/>
      <c r="X30" s="92"/>
      <c r="Y30" s="92"/>
      <c r="Z30" s="93"/>
    </row>
    <row r="31" spans="1:27" s="1" customFormat="1" ht="15.75" x14ac:dyDescent="0.2">
      <c r="A31" s="91"/>
      <c r="B31" s="92"/>
      <c r="C31" s="86"/>
      <c r="D31" s="87"/>
      <c r="E31" s="86"/>
      <c r="F31" s="87"/>
      <c r="G31" s="88"/>
      <c r="H31" s="87"/>
      <c r="I31" s="86"/>
      <c r="J31" s="87"/>
      <c r="K31" s="86"/>
      <c r="L31" s="90"/>
      <c r="M31" s="90"/>
      <c r="N31" s="90"/>
      <c r="O31" s="90"/>
      <c r="P31" s="90"/>
      <c r="Q31" s="90"/>
      <c r="R31" s="87"/>
      <c r="S31" s="91"/>
      <c r="T31" s="92"/>
      <c r="U31" s="92"/>
      <c r="V31" s="92"/>
      <c r="W31" s="92"/>
      <c r="X31" s="92"/>
      <c r="Y31" s="92"/>
      <c r="Z31" s="93"/>
    </row>
    <row r="32" spans="1:27" s="1" customFormat="1" ht="15.75" x14ac:dyDescent="0.2">
      <c r="A32" s="91"/>
      <c r="B32" s="92"/>
      <c r="C32" s="86"/>
      <c r="D32" s="87"/>
      <c r="E32" s="86"/>
      <c r="F32" s="87"/>
      <c r="G32" s="122" t="s">
        <v>160</v>
      </c>
      <c r="H32" s="89"/>
      <c r="I32" s="86"/>
      <c r="J32" s="87"/>
      <c r="K32" s="86"/>
      <c r="L32" s="90"/>
      <c r="M32" s="90"/>
      <c r="N32" s="90"/>
      <c r="O32" s="90"/>
      <c r="P32" s="90"/>
      <c r="Q32" s="90"/>
      <c r="R32" s="87"/>
      <c r="S32" s="91"/>
      <c r="T32" s="92"/>
      <c r="U32" s="92"/>
      <c r="V32" s="92"/>
      <c r="W32" s="92"/>
      <c r="X32" s="92"/>
      <c r="Y32" s="92"/>
      <c r="Z32" s="93"/>
    </row>
    <row r="33" spans="1:29" s="2" customFormat="1" x14ac:dyDescent="0.2">
      <c r="A33" s="101"/>
      <c r="B33" s="102"/>
      <c r="C33" s="104"/>
      <c r="D33" s="106"/>
      <c r="E33" s="104"/>
      <c r="F33" s="106"/>
      <c r="G33" s="104"/>
      <c r="H33" s="106"/>
      <c r="I33" s="104"/>
      <c r="J33" s="106"/>
      <c r="K33" s="104"/>
      <c r="L33" s="105"/>
      <c r="M33" s="105"/>
      <c r="N33" s="105"/>
      <c r="O33" s="105"/>
      <c r="P33" s="105"/>
      <c r="Q33" s="105"/>
      <c r="R33" s="106"/>
      <c r="S33" s="101"/>
      <c r="T33" s="102"/>
      <c r="U33" s="102"/>
      <c r="V33" s="102"/>
      <c r="W33" s="102"/>
      <c r="X33" s="102"/>
      <c r="Y33" s="102"/>
      <c r="Z33" s="103"/>
      <c r="AA33" s="1"/>
    </row>
    <row r="34" spans="1:29" s="1" customFormat="1" ht="18.75" x14ac:dyDescent="0.2">
      <c r="A34" s="14">
        <f>S28+1</f>
        <v>45347</v>
      </c>
      <c r="B34" s="15"/>
      <c r="C34" s="12">
        <f>A34+1</f>
        <v>45348</v>
      </c>
      <c r="D34" s="13"/>
      <c r="E34" s="12">
        <f>C34+1</f>
        <v>45349</v>
      </c>
      <c r="F34" s="13"/>
      <c r="G34" s="12">
        <f>E34+1</f>
        <v>45350</v>
      </c>
      <c r="H34" s="13"/>
      <c r="I34" s="12">
        <f>G34+1</f>
        <v>45351</v>
      </c>
      <c r="J34" s="13"/>
      <c r="K34" s="109">
        <f>I34+1</f>
        <v>45352</v>
      </c>
      <c r="L34" s="110"/>
      <c r="M34" s="111"/>
      <c r="N34" s="111"/>
      <c r="O34" s="111"/>
      <c r="P34" s="111"/>
      <c r="Q34" s="111"/>
      <c r="R34" s="112"/>
      <c r="S34" s="120">
        <f>K34+1</f>
        <v>45353</v>
      </c>
      <c r="T34" s="121"/>
      <c r="U34" s="107"/>
      <c r="V34" s="107"/>
      <c r="W34" s="107"/>
      <c r="X34" s="107"/>
      <c r="Y34" s="107"/>
      <c r="Z34" s="108"/>
    </row>
    <row r="35" spans="1:29" s="1" customFormat="1" ht="15.75" x14ac:dyDescent="0.2">
      <c r="A35" s="134" t="s">
        <v>33</v>
      </c>
      <c r="B35" s="135"/>
      <c r="C35" s="137" t="s">
        <v>130</v>
      </c>
      <c r="D35" s="87"/>
      <c r="E35" s="86"/>
      <c r="F35" s="87"/>
      <c r="G35" s="88" t="s">
        <v>22</v>
      </c>
      <c r="H35" s="87"/>
      <c r="I35" s="88" t="s">
        <v>22</v>
      </c>
      <c r="J35" s="89"/>
      <c r="K35" s="86"/>
      <c r="L35" s="90"/>
      <c r="M35" s="90"/>
      <c r="N35" s="90"/>
      <c r="O35" s="90"/>
      <c r="P35" s="90"/>
      <c r="Q35" s="90"/>
      <c r="R35" s="87"/>
      <c r="S35" s="91"/>
      <c r="T35" s="92"/>
      <c r="U35" s="92"/>
      <c r="V35" s="92"/>
      <c r="W35" s="92"/>
      <c r="X35" s="92"/>
      <c r="Y35" s="92"/>
      <c r="Z35" s="93"/>
    </row>
    <row r="36" spans="1:29" s="1" customFormat="1" ht="15.75" x14ac:dyDescent="0.2">
      <c r="A36" s="134" t="s">
        <v>36</v>
      </c>
      <c r="B36" s="135"/>
      <c r="C36" s="127" t="s">
        <v>28</v>
      </c>
      <c r="D36" s="136"/>
      <c r="E36" s="86"/>
      <c r="F36" s="87"/>
      <c r="G36" s="86"/>
      <c r="H36" s="87"/>
      <c r="I36" s="86"/>
      <c r="J36" s="87"/>
      <c r="K36" s="86"/>
      <c r="L36" s="90"/>
      <c r="M36" s="90"/>
      <c r="N36" s="90"/>
      <c r="O36" s="90"/>
      <c r="P36" s="90"/>
      <c r="Q36" s="90"/>
      <c r="R36" s="87"/>
      <c r="S36" s="91"/>
      <c r="T36" s="92"/>
      <c r="U36" s="92"/>
      <c r="V36" s="92"/>
      <c r="W36" s="92"/>
      <c r="X36" s="92"/>
      <c r="Y36" s="92"/>
      <c r="Z36" s="93"/>
    </row>
    <row r="37" spans="1:29" s="1" customFormat="1" ht="15.75" x14ac:dyDescent="0.2">
      <c r="A37" s="91"/>
      <c r="B37" s="92"/>
      <c r="C37" s="86"/>
      <c r="D37" s="87"/>
      <c r="E37" s="86"/>
      <c r="F37" s="87"/>
      <c r="G37" s="122" t="s">
        <v>160</v>
      </c>
      <c r="H37" s="89"/>
      <c r="I37" s="86"/>
      <c r="J37" s="87"/>
      <c r="K37" s="86"/>
      <c r="L37" s="90"/>
      <c r="M37" s="90"/>
      <c r="N37" s="90"/>
      <c r="O37" s="90"/>
      <c r="P37" s="90"/>
      <c r="Q37" s="90"/>
      <c r="R37" s="87"/>
      <c r="S37" s="91"/>
      <c r="T37" s="92"/>
      <c r="U37" s="92"/>
      <c r="V37" s="92"/>
      <c r="W37" s="92"/>
      <c r="X37" s="92"/>
      <c r="Y37" s="92"/>
      <c r="Z37" s="93"/>
    </row>
    <row r="38" spans="1:29" s="1" customFormat="1" x14ac:dyDescent="0.2">
      <c r="A38" s="91"/>
      <c r="B38" s="92"/>
      <c r="C38" s="86"/>
      <c r="D38" s="87"/>
      <c r="E38" s="86"/>
      <c r="F38" s="87"/>
      <c r="G38" s="86"/>
      <c r="H38" s="87"/>
      <c r="I38" s="86"/>
      <c r="J38" s="87"/>
      <c r="K38" s="86"/>
      <c r="L38" s="90"/>
      <c r="M38" s="90"/>
      <c r="N38" s="90"/>
      <c r="O38" s="90"/>
      <c r="P38" s="90"/>
      <c r="Q38" s="90"/>
      <c r="R38" s="87"/>
      <c r="S38" s="91"/>
      <c r="T38" s="92"/>
      <c r="U38" s="92"/>
      <c r="V38" s="92"/>
      <c r="W38" s="92"/>
      <c r="X38" s="92"/>
      <c r="Y38" s="92"/>
      <c r="Z38" s="93"/>
    </row>
    <row r="39" spans="1:29" s="2" customFormat="1" x14ac:dyDescent="0.2">
      <c r="A39" s="101"/>
      <c r="B39" s="102"/>
      <c r="C39" s="104"/>
      <c r="D39" s="106"/>
      <c r="E39" s="104"/>
      <c r="F39" s="106"/>
      <c r="G39" s="104"/>
      <c r="H39" s="106"/>
      <c r="I39" s="104"/>
      <c r="J39" s="106"/>
      <c r="K39" s="104"/>
      <c r="L39" s="105"/>
      <c r="M39" s="105"/>
      <c r="N39" s="105"/>
      <c r="O39" s="105"/>
      <c r="P39" s="105"/>
      <c r="Q39" s="105"/>
      <c r="R39" s="106"/>
      <c r="S39" s="101"/>
      <c r="T39" s="102"/>
      <c r="U39" s="102"/>
      <c r="V39" s="102"/>
      <c r="W39" s="102"/>
      <c r="X39" s="102"/>
      <c r="Y39" s="102"/>
      <c r="Z39" s="103"/>
      <c r="AA39" s="1"/>
      <c r="AC39" s="1"/>
    </row>
    <row r="40" spans="1:29" ht="18.75" x14ac:dyDescent="0.25">
      <c r="A40" s="14">
        <f>S34+1</f>
        <v>45354</v>
      </c>
      <c r="B40" s="15"/>
      <c r="C40" s="12">
        <f>A40+1</f>
        <v>45355</v>
      </c>
      <c r="D40" s="13"/>
      <c r="E40" s="16" t="s">
        <v>0</v>
      </c>
      <c r="F40" s="17"/>
      <c r="G40" s="17"/>
      <c r="H40" s="54"/>
      <c r="I40" s="17"/>
      <c r="J40" s="17"/>
      <c r="K40" s="17"/>
      <c r="L40" s="17"/>
      <c r="M40" s="17"/>
      <c r="N40" s="17"/>
      <c r="O40" s="17"/>
      <c r="P40" s="17"/>
      <c r="Q40" s="17"/>
      <c r="R40" s="17"/>
      <c r="S40" s="17"/>
      <c r="T40" s="17"/>
      <c r="U40" s="17"/>
      <c r="V40" s="17"/>
      <c r="W40" s="17"/>
      <c r="X40" s="17"/>
      <c r="Y40" s="17"/>
      <c r="Z40" s="9"/>
    </row>
    <row r="41" spans="1:29" ht="15.75" x14ac:dyDescent="0.2">
      <c r="A41" s="91"/>
      <c r="B41" s="92"/>
      <c r="C41" s="86"/>
      <c r="D41" s="87"/>
      <c r="E41" s="18"/>
      <c r="F41" s="53"/>
      <c r="G41" s="6"/>
      <c r="H41" s="6"/>
      <c r="I41" s="6"/>
      <c r="J41" s="6"/>
      <c r="K41" s="6"/>
      <c r="L41" s="6"/>
      <c r="M41" s="6"/>
      <c r="N41" s="6"/>
      <c r="O41" s="6"/>
      <c r="P41" s="6"/>
      <c r="Q41" s="6"/>
      <c r="R41" s="6"/>
      <c r="S41" s="6"/>
      <c r="T41" s="6"/>
      <c r="U41" s="6"/>
      <c r="V41" s="6"/>
      <c r="W41" s="6"/>
      <c r="X41" s="6"/>
      <c r="Y41" s="6"/>
      <c r="Z41" s="8"/>
    </row>
    <row r="42" spans="1:29" x14ac:dyDescent="0.2">
      <c r="A42" s="91"/>
      <c r="B42" s="92"/>
      <c r="C42" s="86"/>
      <c r="D42" s="87"/>
      <c r="E42" s="18"/>
      <c r="G42" s="6"/>
      <c r="H42" s="6"/>
      <c r="I42" s="6"/>
      <c r="J42" s="6"/>
      <c r="K42" s="6"/>
      <c r="L42" s="6"/>
      <c r="M42" s="6"/>
      <c r="N42" s="6"/>
      <c r="O42" s="6"/>
      <c r="P42" s="6"/>
      <c r="Q42" s="6"/>
      <c r="R42" s="6"/>
      <c r="S42" s="6"/>
      <c r="T42" s="6"/>
      <c r="U42" s="6"/>
      <c r="V42" s="6"/>
      <c r="W42" s="6"/>
      <c r="X42" s="6"/>
      <c r="Y42" s="6"/>
      <c r="Z42" s="7"/>
    </row>
    <row r="43" spans="1:29" ht="15.75" x14ac:dyDescent="0.2">
      <c r="A43" s="91"/>
      <c r="B43" s="92"/>
      <c r="C43" s="86"/>
      <c r="D43" s="87"/>
      <c r="E43" s="18"/>
      <c r="F43" s="53"/>
      <c r="G43" s="6"/>
      <c r="H43" s="6"/>
      <c r="I43" s="6"/>
      <c r="J43" s="6"/>
      <c r="K43" s="96"/>
      <c r="L43" s="96"/>
      <c r="M43" s="96"/>
      <c r="N43" s="96"/>
      <c r="O43" s="96"/>
      <c r="P43" s="96"/>
      <c r="Q43" s="96"/>
      <c r="R43" s="96"/>
      <c r="S43" s="96"/>
      <c r="T43" s="96"/>
      <c r="U43" s="96"/>
      <c r="V43" s="96"/>
      <c r="W43" s="96"/>
      <c r="X43" s="96"/>
      <c r="Y43" s="96"/>
      <c r="Z43" s="97"/>
    </row>
    <row r="44" spans="1:29" ht="15.75" x14ac:dyDescent="0.2">
      <c r="A44" s="91"/>
      <c r="B44" s="92"/>
      <c r="C44" s="86"/>
      <c r="D44" s="87"/>
      <c r="E44" s="48" t="s">
        <v>118</v>
      </c>
      <c r="F44" s="6"/>
      <c r="G44" s="6"/>
      <c r="H44" s="6"/>
      <c r="I44" s="6"/>
      <c r="J44" s="6"/>
    </row>
    <row r="45" spans="1:29" s="1" customFormat="1" x14ac:dyDescent="0.2">
      <c r="A45" s="101"/>
      <c r="B45" s="102"/>
      <c r="C45" s="104"/>
      <c r="D45" s="106"/>
      <c r="E45" s="19"/>
      <c r="F45" s="20"/>
      <c r="G45" s="20"/>
      <c r="H45" s="20"/>
      <c r="I45" s="20"/>
      <c r="J45" s="20"/>
      <c r="K45" s="94" t="s">
        <v>4</v>
      </c>
      <c r="L45" s="94"/>
      <c r="M45" s="94"/>
      <c r="N45" s="94"/>
      <c r="O45" s="94"/>
      <c r="P45" s="94"/>
      <c r="Q45" s="94"/>
      <c r="R45" s="94"/>
      <c r="S45" s="94"/>
      <c r="T45" s="94"/>
      <c r="U45" s="94"/>
      <c r="V45" s="94"/>
      <c r="W45" s="94"/>
      <c r="X45" s="94"/>
      <c r="Y45" s="94"/>
      <c r="Z45" s="9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3:Z43"/>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5" priority="3">
      <formula>MONTH(A10)&lt;&gt;MONTH($A$1)</formula>
    </cfRule>
    <cfRule type="expression" dxfId="44" priority="4">
      <formula>OR(WEEKDAY(A10,1)=1,WEEKDAY(A10,1)=7)</formula>
    </cfRule>
  </conditionalFormatting>
  <conditionalFormatting sqref="I10 I16 I22 I28 I34">
    <cfRule type="expression" dxfId="43" priority="1">
      <formula>MONTH(I10)&lt;&gt;MONTH($A$1)</formula>
    </cfRule>
    <cfRule type="expression" dxfId="42" priority="2">
      <formula>OR(WEEKDAY(I10,1)=1,WEEKDAY(I10,1)=7)</formula>
    </cfRule>
  </conditionalFormatting>
  <hyperlinks>
    <hyperlink ref="K45" r:id="rId1" xr:uid="{00000000-0004-0000-0100-000000000000}"/>
    <hyperlink ref="K45:Z45" r:id="rId2" display="https://www.vertex42.com/calendars/" xr:uid="{00000000-0004-0000-0100-000002000000}"/>
  </hyperlinks>
  <printOptions horizontalCentered="1"/>
  <pageMargins left="0.5" right="0.5" top="0.25" bottom="0.25" header="0.25" footer="0.25"/>
  <pageSetup paperSize="9" scale="91"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S30" sqref="S30:Z30"/>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13">
        <f>DATE('1'!AD18,'1'!AD20+2,1)</f>
        <v>45352</v>
      </c>
      <c r="B1" s="113"/>
      <c r="C1" s="113"/>
      <c r="D1" s="113"/>
      <c r="E1" s="113"/>
      <c r="F1" s="113"/>
      <c r="G1" s="113"/>
      <c r="H1" s="113"/>
      <c r="I1" s="11"/>
      <c r="J1" s="11"/>
      <c r="K1" s="116">
        <f>DATE(YEAR(A1),MONTH(A1)-1,1)</f>
        <v>45323</v>
      </c>
      <c r="L1" s="116"/>
      <c r="M1" s="116"/>
      <c r="N1" s="116"/>
      <c r="O1" s="116"/>
      <c r="P1" s="116"/>
      <c r="Q1" s="116"/>
      <c r="S1" s="116">
        <f>DATE(YEAR(A1),MONTH(A1)+1,1)</f>
        <v>45383</v>
      </c>
      <c r="T1" s="116"/>
      <c r="U1" s="116"/>
      <c r="V1" s="116"/>
      <c r="W1" s="116"/>
      <c r="X1" s="116"/>
      <c r="Y1" s="116"/>
    </row>
    <row r="2" spans="1:27" s="3" customFormat="1" ht="11.25" customHeight="1" x14ac:dyDescent="0.2">
      <c r="A2" s="113"/>
      <c r="B2" s="113"/>
      <c r="C2" s="113"/>
      <c r="D2" s="113"/>
      <c r="E2" s="113"/>
      <c r="F2" s="113"/>
      <c r="G2" s="113"/>
      <c r="H2" s="11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13"/>
      <c r="B3" s="113"/>
      <c r="C3" s="113"/>
      <c r="D3" s="113"/>
      <c r="E3" s="113"/>
      <c r="F3" s="113"/>
      <c r="G3" s="113"/>
      <c r="H3" s="11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f t="shared" si="0"/>
        <v>45323</v>
      </c>
      <c r="P3" s="22">
        <f t="shared" si="0"/>
        <v>45324</v>
      </c>
      <c r="Q3" s="22">
        <f t="shared" si="0"/>
        <v>45325</v>
      </c>
      <c r="R3" s="3"/>
      <c r="S3" s="22" t="str">
        <f t="shared" ref="S3:Y8" si="1">IF(MONTH($S$1)&lt;&gt;MONTH($S$1-(WEEKDAY($S$1,1)-(start_day-1))-IF((WEEKDAY($S$1,1)-(start_day-1))&lt;=0,7,0)+(ROW(S3)-ROW($S$3))*7+(COLUMN(S3)-COLUMN($S$3)+1)),"",$S$1-(WEEKDAY($S$1,1)-(start_day-1))-IF((WEEKDAY($S$1,1)-(start_day-1))&lt;=0,7,0)+(ROW(S3)-ROW($S$3))*7+(COLUMN(S3)-COLUMN($S$3)+1))</f>
        <v/>
      </c>
      <c r="T3" s="22">
        <f t="shared" si="1"/>
        <v>45383</v>
      </c>
      <c r="U3" s="22">
        <f t="shared" si="1"/>
        <v>45384</v>
      </c>
      <c r="V3" s="22">
        <f t="shared" si="1"/>
        <v>45385</v>
      </c>
      <c r="W3" s="22">
        <f t="shared" si="1"/>
        <v>45386</v>
      </c>
      <c r="X3" s="22">
        <f t="shared" si="1"/>
        <v>45387</v>
      </c>
      <c r="Y3" s="22">
        <f t="shared" si="1"/>
        <v>45388</v>
      </c>
    </row>
    <row r="4" spans="1:27" s="4" customFormat="1" ht="9" customHeight="1" x14ac:dyDescent="0.2">
      <c r="A4" s="113"/>
      <c r="B4" s="113"/>
      <c r="C4" s="113"/>
      <c r="D4" s="113"/>
      <c r="E4" s="113"/>
      <c r="F4" s="113"/>
      <c r="G4" s="113"/>
      <c r="H4" s="113"/>
      <c r="I4" s="11"/>
      <c r="J4" s="11"/>
      <c r="K4" s="22">
        <f t="shared" si="0"/>
        <v>45326</v>
      </c>
      <c r="L4" s="22">
        <f t="shared" si="0"/>
        <v>45327</v>
      </c>
      <c r="M4" s="22">
        <f t="shared" si="0"/>
        <v>45328</v>
      </c>
      <c r="N4" s="22">
        <f t="shared" si="0"/>
        <v>45329</v>
      </c>
      <c r="O4" s="22">
        <f t="shared" si="0"/>
        <v>45330</v>
      </c>
      <c r="P4" s="22">
        <f t="shared" si="0"/>
        <v>45331</v>
      </c>
      <c r="Q4" s="22">
        <f t="shared" si="0"/>
        <v>45332</v>
      </c>
      <c r="R4" s="3"/>
      <c r="S4" s="22">
        <f t="shared" si="1"/>
        <v>45389</v>
      </c>
      <c r="T4" s="22">
        <f t="shared" si="1"/>
        <v>45390</v>
      </c>
      <c r="U4" s="22">
        <f t="shared" si="1"/>
        <v>45391</v>
      </c>
      <c r="V4" s="22">
        <f t="shared" si="1"/>
        <v>45392</v>
      </c>
      <c r="W4" s="22">
        <f t="shared" si="1"/>
        <v>45393</v>
      </c>
      <c r="X4" s="22">
        <f t="shared" si="1"/>
        <v>45394</v>
      </c>
      <c r="Y4" s="22">
        <f t="shared" si="1"/>
        <v>45395</v>
      </c>
    </row>
    <row r="5" spans="1:27" s="4" customFormat="1" ht="9" customHeight="1" x14ac:dyDescent="0.2">
      <c r="A5" s="113"/>
      <c r="B5" s="113"/>
      <c r="C5" s="113"/>
      <c r="D5" s="113"/>
      <c r="E5" s="113"/>
      <c r="F5" s="113"/>
      <c r="G5" s="113"/>
      <c r="H5" s="113"/>
      <c r="I5" s="11"/>
      <c r="J5" s="11"/>
      <c r="K5" s="22">
        <f t="shared" si="0"/>
        <v>45333</v>
      </c>
      <c r="L5" s="22">
        <f t="shared" si="0"/>
        <v>45334</v>
      </c>
      <c r="M5" s="22">
        <f t="shared" si="0"/>
        <v>45335</v>
      </c>
      <c r="N5" s="22">
        <f t="shared" si="0"/>
        <v>45336</v>
      </c>
      <c r="O5" s="22">
        <f t="shared" si="0"/>
        <v>45337</v>
      </c>
      <c r="P5" s="22">
        <f t="shared" si="0"/>
        <v>45338</v>
      </c>
      <c r="Q5" s="22">
        <f t="shared" si="0"/>
        <v>45339</v>
      </c>
      <c r="R5" s="3"/>
      <c r="S5" s="22">
        <f t="shared" si="1"/>
        <v>45396</v>
      </c>
      <c r="T5" s="22">
        <f t="shared" si="1"/>
        <v>45397</v>
      </c>
      <c r="U5" s="22">
        <f t="shared" si="1"/>
        <v>45398</v>
      </c>
      <c r="V5" s="22">
        <f t="shared" si="1"/>
        <v>45399</v>
      </c>
      <c r="W5" s="22">
        <f t="shared" si="1"/>
        <v>45400</v>
      </c>
      <c r="X5" s="22">
        <f t="shared" si="1"/>
        <v>45401</v>
      </c>
      <c r="Y5" s="22">
        <f t="shared" si="1"/>
        <v>45402</v>
      </c>
    </row>
    <row r="6" spans="1:27" s="4" customFormat="1" ht="9" customHeight="1" x14ac:dyDescent="0.2">
      <c r="A6" s="113"/>
      <c r="B6" s="113"/>
      <c r="C6" s="113"/>
      <c r="D6" s="113"/>
      <c r="E6" s="113"/>
      <c r="F6" s="113"/>
      <c r="G6" s="113"/>
      <c r="H6" s="113"/>
      <c r="I6" s="11"/>
      <c r="J6" s="11"/>
      <c r="K6" s="22">
        <f t="shared" si="0"/>
        <v>45340</v>
      </c>
      <c r="L6" s="22">
        <f t="shared" si="0"/>
        <v>45341</v>
      </c>
      <c r="M6" s="22">
        <f t="shared" si="0"/>
        <v>45342</v>
      </c>
      <c r="N6" s="22">
        <f t="shared" si="0"/>
        <v>45343</v>
      </c>
      <c r="O6" s="22">
        <f t="shared" si="0"/>
        <v>45344</v>
      </c>
      <c r="P6" s="22">
        <f t="shared" si="0"/>
        <v>45345</v>
      </c>
      <c r="Q6" s="22">
        <f t="shared" si="0"/>
        <v>45346</v>
      </c>
      <c r="R6" s="3"/>
      <c r="S6" s="22">
        <f t="shared" si="1"/>
        <v>45403</v>
      </c>
      <c r="T6" s="22">
        <f t="shared" si="1"/>
        <v>45404</v>
      </c>
      <c r="U6" s="22">
        <f t="shared" si="1"/>
        <v>45405</v>
      </c>
      <c r="V6" s="22">
        <f t="shared" si="1"/>
        <v>45406</v>
      </c>
      <c r="W6" s="22">
        <f t="shared" si="1"/>
        <v>45407</v>
      </c>
      <c r="X6" s="22">
        <f t="shared" si="1"/>
        <v>45408</v>
      </c>
      <c r="Y6" s="22">
        <f t="shared" si="1"/>
        <v>45409</v>
      </c>
    </row>
    <row r="7" spans="1:27" s="4" customFormat="1" ht="9" customHeight="1" x14ac:dyDescent="0.2">
      <c r="A7" s="113"/>
      <c r="B7" s="113"/>
      <c r="C7" s="113"/>
      <c r="D7" s="113"/>
      <c r="E7" s="113"/>
      <c r="F7" s="113"/>
      <c r="G7" s="113"/>
      <c r="H7" s="113"/>
      <c r="I7" s="11"/>
      <c r="J7" s="11"/>
      <c r="K7" s="22">
        <f t="shared" si="0"/>
        <v>45347</v>
      </c>
      <c r="L7" s="22">
        <f t="shared" si="0"/>
        <v>45348</v>
      </c>
      <c r="M7" s="22">
        <f t="shared" si="0"/>
        <v>45349</v>
      </c>
      <c r="N7" s="22">
        <f t="shared" si="0"/>
        <v>45350</v>
      </c>
      <c r="O7" s="22">
        <f t="shared" si="0"/>
        <v>45351</v>
      </c>
      <c r="P7" s="22" t="str">
        <f t="shared" si="0"/>
        <v/>
      </c>
      <c r="Q7" s="22" t="str">
        <f t="shared" si="0"/>
        <v/>
      </c>
      <c r="R7" s="3"/>
      <c r="S7" s="22">
        <f t="shared" si="1"/>
        <v>45410</v>
      </c>
      <c r="T7" s="22">
        <f t="shared" si="1"/>
        <v>45411</v>
      </c>
      <c r="U7" s="22">
        <f t="shared" si="1"/>
        <v>45412</v>
      </c>
      <c r="V7" s="22" t="str">
        <f t="shared" si="1"/>
        <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114">
        <f>A10</f>
        <v>45347</v>
      </c>
      <c r="B9" s="115"/>
      <c r="C9" s="115">
        <f>C10</f>
        <v>45348</v>
      </c>
      <c r="D9" s="115"/>
      <c r="E9" s="115">
        <f>E10</f>
        <v>45349</v>
      </c>
      <c r="F9" s="115"/>
      <c r="G9" s="115">
        <f>G10</f>
        <v>45350</v>
      </c>
      <c r="H9" s="115"/>
      <c r="I9" s="115">
        <f>I10</f>
        <v>45351</v>
      </c>
      <c r="J9" s="115"/>
      <c r="K9" s="115">
        <f>K10</f>
        <v>45352</v>
      </c>
      <c r="L9" s="115"/>
      <c r="M9" s="115"/>
      <c r="N9" s="115"/>
      <c r="O9" s="115"/>
      <c r="P9" s="115"/>
      <c r="Q9" s="115"/>
      <c r="R9" s="115"/>
      <c r="S9" s="115">
        <f>S10</f>
        <v>45353</v>
      </c>
      <c r="T9" s="115"/>
      <c r="U9" s="115"/>
      <c r="V9" s="115"/>
      <c r="W9" s="115"/>
      <c r="X9" s="115"/>
      <c r="Y9" s="115"/>
      <c r="Z9" s="117"/>
    </row>
    <row r="10" spans="1:27" s="1" customFormat="1" ht="18.75" x14ac:dyDescent="0.2">
      <c r="A10" s="14">
        <f>$A$1-(WEEKDAY($A$1,1)-(start_day-1))-IF((WEEKDAY($A$1,1)-(start_day-1))&lt;=0,7,0)+1</f>
        <v>45347</v>
      </c>
      <c r="B10" s="15"/>
      <c r="C10" s="12">
        <f>A10+1</f>
        <v>45348</v>
      </c>
      <c r="D10" s="13"/>
      <c r="E10" s="12">
        <f>C10+1</f>
        <v>45349</v>
      </c>
      <c r="F10" s="13"/>
      <c r="G10" s="12">
        <f>E10+1</f>
        <v>45350</v>
      </c>
      <c r="H10" s="13"/>
      <c r="I10" s="12">
        <f>G10+1</f>
        <v>45351</v>
      </c>
      <c r="J10" s="13"/>
      <c r="K10" s="109">
        <f>I10+1</f>
        <v>45352</v>
      </c>
      <c r="L10" s="110"/>
      <c r="M10" s="111"/>
      <c r="N10" s="111"/>
      <c r="O10" s="111"/>
      <c r="P10" s="111"/>
      <c r="Q10" s="111"/>
      <c r="R10" s="112"/>
      <c r="S10" s="120">
        <f>K10+1</f>
        <v>45353</v>
      </c>
      <c r="T10" s="121"/>
      <c r="U10" s="107"/>
      <c r="V10" s="107"/>
      <c r="W10" s="107"/>
      <c r="X10" s="107"/>
      <c r="Y10" s="107"/>
      <c r="Z10" s="108"/>
    </row>
    <row r="11" spans="1:27" s="1" customFormat="1" ht="15.75" x14ac:dyDescent="0.2">
      <c r="A11" s="91"/>
      <c r="B11" s="92"/>
      <c r="C11" s="86"/>
      <c r="D11" s="87"/>
      <c r="E11" s="86"/>
      <c r="F11" s="87"/>
      <c r="G11" s="88"/>
      <c r="H11" s="89"/>
      <c r="I11" s="88"/>
      <c r="J11" s="89"/>
      <c r="K11" s="86"/>
      <c r="L11" s="90"/>
      <c r="M11" s="90"/>
      <c r="N11" s="90"/>
      <c r="O11" s="90"/>
      <c r="P11" s="90"/>
      <c r="Q11" s="90"/>
      <c r="R11" s="87"/>
      <c r="S11" s="98" t="s">
        <v>22</v>
      </c>
      <c r="T11" s="99"/>
      <c r="U11" s="99"/>
      <c r="V11" s="99"/>
      <c r="W11" s="99"/>
      <c r="X11" s="99"/>
      <c r="Y11" s="99"/>
      <c r="Z11" s="100"/>
    </row>
    <row r="12" spans="1:27" s="1" customFormat="1" ht="15.75" x14ac:dyDescent="0.2">
      <c r="A12" s="91"/>
      <c r="B12" s="92"/>
      <c r="C12" s="86"/>
      <c r="D12" s="87"/>
      <c r="E12" s="86"/>
      <c r="F12" s="87"/>
      <c r="G12" s="88"/>
      <c r="H12" s="89"/>
      <c r="I12" s="86"/>
      <c r="J12" s="87"/>
      <c r="K12" s="86"/>
      <c r="L12" s="90"/>
      <c r="M12" s="90"/>
      <c r="N12" s="90"/>
      <c r="O12" s="90"/>
      <c r="P12" s="90"/>
      <c r="Q12" s="90"/>
      <c r="R12" s="87"/>
      <c r="S12" s="91"/>
      <c r="T12" s="92"/>
      <c r="U12" s="92"/>
      <c r="V12" s="92"/>
      <c r="W12" s="92"/>
      <c r="X12" s="92"/>
      <c r="Y12" s="92"/>
      <c r="Z12" s="93"/>
    </row>
    <row r="13" spans="1:27" s="1" customFormat="1" ht="15.75" x14ac:dyDescent="0.2">
      <c r="A13" s="91"/>
      <c r="B13" s="92"/>
      <c r="C13" s="86"/>
      <c r="D13" s="87"/>
      <c r="E13" s="86"/>
      <c r="F13" s="87"/>
      <c r="G13" s="88"/>
      <c r="H13" s="89"/>
      <c r="I13" s="88"/>
      <c r="J13" s="89"/>
      <c r="K13" s="86"/>
      <c r="L13" s="90"/>
      <c r="M13" s="90"/>
      <c r="N13" s="90"/>
      <c r="O13" s="90"/>
      <c r="P13" s="90"/>
      <c r="Q13" s="90"/>
      <c r="R13" s="87"/>
      <c r="S13" s="91"/>
      <c r="T13" s="92"/>
      <c r="U13" s="92"/>
      <c r="V13" s="92"/>
      <c r="W13" s="92"/>
      <c r="X13" s="92"/>
      <c r="Y13" s="92"/>
      <c r="Z13" s="93"/>
    </row>
    <row r="14" spans="1:27" s="1" customFormat="1" x14ac:dyDescent="0.2">
      <c r="A14" s="91"/>
      <c r="B14" s="92"/>
      <c r="C14" s="86"/>
      <c r="D14" s="87"/>
      <c r="E14" s="86"/>
      <c r="F14" s="87"/>
      <c r="G14" s="86"/>
      <c r="H14" s="87"/>
      <c r="I14" s="86"/>
      <c r="J14" s="87"/>
      <c r="K14" s="86"/>
      <c r="L14" s="90"/>
      <c r="M14" s="90"/>
      <c r="N14" s="90"/>
      <c r="O14" s="90"/>
      <c r="P14" s="90"/>
      <c r="Q14" s="90"/>
      <c r="R14" s="87"/>
      <c r="S14" s="91"/>
      <c r="T14" s="92"/>
      <c r="U14" s="92"/>
      <c r="V14" s="92"/>
      <c r="W14" s="92"/>
      <c r="X14" s="92"/>
      <c r="Y14" s="92"/>
      <c r="Z14" s="93"/>
    </row>
    <row r="15" spans="1:27" s="2" customFormat="1" ht="12" customHeight="1" x14ac:dyDescent="0.2">
      <c r="A15" s="101"/>
      <c r="B15" s="102"/>
      <c r="C15" s="104"/>
      <c r="D15" s="106"/>
      <c r="E15" s="104"/>
      <c r="F15" s="106"/>
      <c r="G15" s="118"/>
      <c r="H15" s="119"/>
      <c r="I15" s="104"/>
      <c r="J15" s="106"/>
      <c r="K15" s="104"/>
      <c r="L15" s="105"/>
      <c r="M15" s="105"/>
      <c r="N15" s="105"/>
      <c r="O15" s="105"/>
      <c r="P15" s="105"/>
      <c r="Q15" s="105"/>
      <c r="R15" s="106"/>
      <c r="S15" s="101"/>
      <c r="T15" s="102"/>
      <c r="U15" s="102"/>
      <c r="V15" s="102"/>
      <c r="W15" s="102"/>
      <c r="X15" s="102"/>
      <c r="Y15" s="102"/>
      <c r="Z15" s="103"/>
      <c r="AA15" s="1"/>
    </row>
    <row r="16" spans="1:27" s="1" customFormat="1" ht="18.75" x14ac:dyDescent="0.2">
      <c r="A16" s="14">
        <f>S10+1</f>
        <v>45354</v>
      </c>
      <c r="B16" s="15"/>
      <c r="C16" s="12">
        <f>A16+1</f>
        <v>45355</v>
      </c>
      <c r="D16" s="13"/>
      <c r="E16" s="12">
        <f>C16+1</f>
        <v>45356</v>
      </c>
      <c r="F16" s="13"/>
      <c r="G16" s="12">
        <f>E16+1</f>
        <v>45357</v>
      </c>
      <c r="H16" s="13"/>
      <c r="I16" s="12">
        <f>G16+1</f>
        <v>45358</v>
      </c>
      <c r="J16" s="13"/>
      <c r="K16" s="109">
        <f>I16+1</f>
        <v>45359</v>
      </c>
      <c r="L16" s="110"/>
      <c r="M16" s="111"/>
      <c r="N16" s="111"/>
      <c r="O16" s="111"/>
      <c r="P16" s="111"/>
      <c r="Q16" s="111"/>
      <c r="R16" s="112"/>
      <c r="S16" s="120">
        <f>K16+1</f>
        <v>45360</v>
      </c>
      <c r="T16" s="121"/>
      <c r="U16" s="107"/>
      <c r="V16" s="107"/>
      <c r="W16" s="107"/>
      <c r="X16" s="107"/>
      <c r="Y16" s="107"/>
      <c r="Z16" s="108"/>
    </row>
    <row r="17" spans="1:27" s="1" customFormat="1" ht="15.75" x14ac:dyDescent="0.2">
      <c r="A17" s="150"/>
      <c r="B17" s="126"/>
      <c r="C17" s="86"/>
      <c r="D17" s="87"/>
      <c r="E17" s="86"/>
      <c r="F17" s="87"/>
      <c r="G17" s="88" t="s">
        <v>38</v>
      </c>
      <c r="H17" s="89"/>
      <c r="I17" s="88" t="s">
        <v>22</v>
      </c>
      <c r="J17" s="89"/>
      <c r="K17" s="86"/>
      <c r="L17" s="90"/>
      <c r="M17" s="90"/>
      <c r="N17" s="90"/>
      <c r="O17" s="90"/>
      <c r="P17" s="90"/>
      <c r="Q17" s="90"/>
      <c r="R17" s="87"/>
      <c r="S17" s="98" t="s">
        <v>26</v>
      </c>
      <c r="T17" s="99"/>
      <c r="U17" s="99"/>
      <c r="V17" s="99"/>
      <c r="W17" s="99"/>
      <c r="X17" s="99"/>
      <c r="Y17" s="99"/>
      <c r="Z17" s="100"/>
    </row>
    <row r="18" spans="1:27" s="1" customFormat="1" ht="15.75" x14ac:dyDescent="0.2">
      <c r="A18" s="134" t="s">
        <v>35</v>
      </c>
      <c r="B18" s="135"/>
      <c r="C18" s="86"/>
      <c r="D18" s="87"/>
      <c r="E18" s="86"/>
      <c r="F18" s="87"/>
      <c r="G18" s="88" t="s">
        <v>39</v>
      </c>
      <c r="H18" s="89"/>
      <c r="I18" s="88" t="s">
        <v>117</v>
      </c>
      <c r="J18" s="87"/>
      <c r="K18" s="86"/>
      <c r="L18" s="90"/>
      <c r="M18" s="90"/>
      <c r="N18" s="90"/>
      <c r="O18" s="90"/>
      <c r="P18" s="90"/>
      <c r="Q18" s="90"/>
      <c r="R18" s="87"/>
      <c r="S18" s="98" t="s">
        <v>29</v>
      </c>
      <c r="T18" s="99"/>
      <c r="U18" s="99"/>
      <c r="V18" s="99"/>
      <c r="W18" s="99"/>
      <c r="X18" s="99"/>
      <c r="Y18" s="99"/>
      <c r="Z18" s="100"/>
    </row>
    <row r="19" spans="1:27" s="1" customFormat="1" ht="15.75" x14ac:dyDescent="0.2">
      <c r="A19" s="134" t="s">
        <v>37</v>
      </c>
      <c r="B19" s="99"/>
      <c r="C19" s="86"/>
      <c r="D19" s="87"/>
      <c r="E19" s="86"/>
      <c r="F19" s="87"/>
      <c r="G19" s="88" t="s">
        <v>40</v>
      </c>
      <c r="H19" s="89"/>
      <c r="I19" s="86"/>
      <c r="J19" s="87"/>
      <c r="K19" s="86"/>
      <c r="L19" s="90"/>
      <c r="M19" s="90"/>
      <c r="N19" s="90"/>
      <c r="O19" s="90"/>
      <c r="P19" s="90"/>
      <c r="Q19" s="90"/>
      <c r="R19" s="87"/>
      <c r="S19" s="98" t="s">
        <v>30</v>
      </c>
      <c r="T19" s="99"/>
      <c r="U19" s="99"/>
      <c r="V19" s="99"/>
      <c r="W19" s="99"/>
      <c r="X19" s="99"/>
      <c r="Y19" s="99"/>
      <c r="Z19" s="100"/>
    </row>
    <row r="20" spans="1:27" s="1" customFormat="1" ht="15.75" x14ac:dyDescent="0.2">
      <c r="A20" s="91"/>
      <c r="B20" s="92"/>
      <c r="C20" s="86"/>
      <c r="D20" s="87"/>
      <c r="E20" s="86"/>
      <c r="F20" s="87"/>
      <c r="G20" s="122" t="s">
        <v>160</v>
      </c>
      <c r="H20" s="89"/>
      <c r="I20" s="86"/>
      <c r="J20" s="87"/>
      <c r="K20" s="86"/>
      <c r="L20" s="90"/>
      <c r="M20" s="90"/>
      <c r="N20" s="90"/>
      <c r="O20" s="90"/>
      <c r="P20" s="90"/>
      <c r="Q20" s="90"/>
      <c r="R20" s="87"/>
      <c r="S20" s="91"/>
      <c r="T20" s="92"/>
      <c r="U20" s="92"/>
      <c r="V20" s="92"/>
      <c r="W20" s="92"/>
      <c r="X20" s="92"/>
      <c r="Y20" s="92"/>
      <c r="Z20" s="93"/>
    </row>
    <row r="21" spans="1:27" s="2" customFormat="1" ht="12.75" hidden="1" customHeight="1" x14ac:dyDescent="0.2">
      <c r="A21" s="101"/>
      <c r="B21" s="102"/>
      <c r="C21" s="104"/>
      <c r="D21" s="106"/>
      <c r="E21" s="104"/>
      <c r="F21" s="106"/>
      <c r="G21" s="104"/>
      <c r="H21" s="106"/>
      <c r="I21" s="104"/>
      <c r="J21" s="106"/>
      <c r="K21" s="104"/>
      <c r="L21" s="105"/>
      <c r="M21" s="105"/>
      <c r="N21" s="105"/>
      <c r="O21" s="105"/>
      <c r="P21" s="105"/>
      <c r="Q21" s="105"/>
      <c r="R21" s="106"/>
      <c r="S21" s="101"/>
      <c r="T21" s="102"/>
      <c r="U21" s="102"/>
      <c r="V21" s="102"/>
      <c r="W21" s="102"/>
      <c r="X21" s="102"/>
      <c r="Y21" s="102"/>
      <c r="Z21" s="103"/>
      <c r="AA21" s="1"/>
    </row>
    <row r="22" spans="1:27" s="1" customFormat="1" ht="18.75" x14ac:dyDescent="0.2">
      <c r="A22" s="14">
        <f>S16+1</f>
        <v>45361</v>
      </c>
      <c r="B22" s="15"/>
      <c r="C22" s="12">
        <f>A22+1</f>
        <v>45362</v>
      </c>
      <c r="D22" s="13"/>
      <c r="E22" s="45">
        <f>C22+1</f>
        <v>45363</v>
      </c>
      <c r="F22" s="13"/>
      <c r="G22" s="12">
        <f>E22+1</f>
        <v>45364</v>
      </c>
      <c r="H22" s="13"/>
      <c r="I22" s="12">
        <f>G22+1</f>
        <v>45365</v>
      </c>
      <c r="J22" s="13"/>
      <c r="K22" s="109">
        <f>I22+1</f>
        <v>45366</v>
      </c>
      <c r="L22" s="110"/>
      <c r="M22" s="111"/>
      <c r="N22" s="111"/>
      <c r="O22" s="111"/>
      <c r="P22" s="111"/>
      <c r="Q22" s="111"/>
      <c r="R22" s="112"/>
      <c r="S22" s="120">
        <f>K22+1</f>
        <v>45367</v>
      </c>
      <c r="T22" s="121"/>
      <c r="U22" s="107"/>
      <c r="V22" s="107"/>
      <c r="W22" s="107"/>
      <c r="X22" s="107"/>
      <c r="Y22" s="107"/>
      <c r="Z22" s="108"/>
    </row>
    <row r="23" spans="1:27" s="1" customFormat="1" ht="15.75" x14ac:dyDescent="0.2">
      <c r="A23" s="91"/>
      <c r="B23" s="92"/>
      <c r="C23" s="86"/>
      <c r="D23" s="87"/>
      <c r="E23" s="129" t="s">
        <v>42</v>
      </c>
      <c r="F23" s="131"/>
      <c r="G23" s="88" t="s">
        <v>23</v>
      </c>
      <c r="H23" s="89"/>
      <c r="I23" s="88" t="s">
        <v>22</v>
      </c>
      <c r="J23" s="89"/>
      <c r="K23" s="86"/>
      <c r="L23" s="90"/>
      <c r="M23" s="90"/>
      <c r="N23" s="90"/>
      <c r="O23" s="90"/>
      <c r="P23" s="90"/>
      <c r="Q23" s="90"/>
      <c r="R23" s="87"/>
      <c r="S23" s="98" t="s">
        <v>22</v>
      </c>
      <c r="T23" s="99"/>
      <c r="U23" s="99"/>
      <c r="V23" s="99"/>
      <c r="W23" s="99"/>
      <c r="X23" s="99"/>
      <c r="Y23" s="99"/>
      <c r="Z23" s="100"/>
    </row>
    <row r="24" spans="1:27" s="1" customFormat="1" ht="15.75" x14ac:dyDescent="0.2">
      <c r="A24" s="91"/>
      <c r="B24" s="92"/>
      <c r="C24" s="86"/>
      <c r="D24" s="87"/>
      <c r="E24" s="129"/>
      <c r="F24" s="87"/>
      <c r="G24" s="88" t="s">
        <v>47</v>
      </c>
      <c r="H24" s="89"/>
      <c r="I24" s="129"/>
      <c r="J24" s="131"/>
      <c r="K24" s="144" t="s">
        <v>159</v>
      </c>
      <c r="L24" s="145"/>
      <c r="M24" s="145"/>
      <c r="N24" s="145"/>
      <c r="O24" s="145"/>
      <c r="P24" s="145"/>
      <c r="Q24" s="145"/>
      <c r="R24" s="146"/>
      <c r="S24" s="91"/>
      <c r="T24" s="92"/>
      <c r="U24" s="92"/>
      <c r="V24" s="92"/>
      <c r="W24" s="92"/>
      <c r="X24" s="92"/>
      <c r="Y24" s="92"/>
      <c r="Z24" s="93"/>
    </row>
    <row r="25" spans="1:27" s="1" customFormat="1" ht="15.75" x14ac:dyDescent="0.2">
      <c r="A25" s="91"/>
      <c r="B25" s="92"/>
      <c r="C25" s="86"/>
      <c r="D25" s="87"/>
      <c r="E25" s="129"/>
      <c r="F25" s="131"/>
      <c r="G25" s="88"/>
      <c r="H25" s="89"/>
      <c r="I25" s="129"/>
      <c r="J25" s="132"/>
      <c r="K25" s="144" t="s">
        <v>171</v>
      </c>
      <c r="L25" s="145"/>
      <c r="M25" s="145"/>
      <c r="N25" s="145"/>
      <c r="O25" s="145"/>
      <c r="P25" s="145"/>
      <c r="Q25" s="145"/>
      <c r="R25" s="146"/>
      <c r="S25" s="123" t="s">
        <v>44</v>
      </c>
      <c r="T25" s="135"/>
      <c r="U25" s="135"/>
      <c r="V25" s="135"/>
      <c r="W25" s="135"/>
      <c r="X25" s="135"/>
      <c r="Y25" s="135"/>
      <c r="Z25" s="147"/>
    </row>
    <row r="26" spans="1:27" s="1" customFormat="1" ht="15.75" x14ac:dyDescent="0.2">
      <c r="A26" s="91"/>
      <c r="B26" s="92"/>
      <c r="C26" s="86"/>
      <c r="D26" s="87"/>
      <c r="E26" s="86"/>
      <c r="F26" s="87"/>
      <c r="G26" s="122" t="s">
        <v>160</v>
      </c>
      <c r="H26" s="89"/>
      <c r="I26" s="86"/>
      <c r="J26" s="87"/>
      <c r="K26" s="86"/>
      <c r="L26" s="90"/>
      <c r="M26" s="90"/>
      <c r="N26" s="90"/>
      <c r="O26" s="90"/>
      <c r="P26" s="90"/>
      <c r="Q26" s="90"/>
      <c r="R26" s="87"/>
      <c r="S26" s="123" t="s">
        <v>140</v>
      </c>
      <c r="T26" s="148"/>
      <c r="U26" s="148"/>
      <c r="V26" s="148"/>
      <c r="W26" s="148"/>
      <c r="X26" s="148"/>
      <c r="Y26" s="148"/>
      <c r="Z26" s="149"/>
    </row>
    <row r="27" spans="1:27" s="2" customFormat="1" hidden="1" x14ac:dyDescent="0.2">
      <c r="A27" s="101"/>
      <c r="B27" s="102"/>
      <c r="C27" s="104"/>
      <c r="D27" s="106"/>
      <c r="E27" s="104"/>
      <c r="F27" s="106"/>
      <c r="G27" s="104"/>
      <c r="H27" s="106"/>
      <c r="I27" s="104"/>
      <c r="J27" s="106"/>
      <c r="K27" s="104"/>
      <c r="L27" s="105"/>
      <c r="M27" s="105"/>
      <c r="N27" s="105"/>
      <c r="O27" s="105"/>
      <c r="P27" s="105"/>
      <c r="Q27" s="105"/>
      <c r="R27" s="106"/>
      <c r="S27" s="141" t="s">
        <v>43</v>
      </c>
      <c r="T27" s="102"/>
      <c r="U27" s="102"/>
      <c r="V27" s="102"/>
      <c r="W27" s="102"/>
      <c r="X27" s="102"/>
      <c r="Y27" s="102"/>
      <c r="Z27" s="103"/>
      <c r="AA27" s="1"/>
    </row>
    <row r="28" spans="1:27" s="1" customFormat="1" ht="18.75" x14ac:dyDescent="0.2">
      <c r="A28" s="14">
        <f>S22+1</f>
        <v>45368</v>
      </c>
      <c r="B28" s="15"/>
      <c r="C28" s="12">
        <f>A28+1</f>
        <v>45369</v>
      </c>
      <c r="D28" s="13"/>
      <c r="E28" s="12">
        <f>C28+1</f>
        <v>45370</v>
      </c>
      <c r="F28" s="13"/>
      <c r="G28" s="12">
        <f>E28+1</f>
        <v>45371</v>
      </c>
      <c r="H28" s="13"/>
      <c r="I28" s="12">
        <f>G28+1</f>
        <v>45372</v>
      </c>
      <c r="J28" s="13"/>
      <c r="K28" s="109">
        <f>I28+1</f>
        <v>45373</v>
      </c>
      <c r="L28" s="110"/>
      <c r="M28" s="111"/>
      <c r="N28" s="111"/>
      <c r="O28" s="111"/>
      <c r="P28" s="111"/>
      <c r="Q28" s="111"/>
      <c r="R28" s="112"/>
      <c r="S28" s="120">
        <f>K28+1</f>
        <v>45374</v>
      </c>
      <c r="T28" s="121"/>
      <c r="U28" s="107"/>
      <c r="V28" s="107"/>
      <c r="W28" s="107"/>
      <c r="X28" s="107"/>
      <c r="Y28" s="107"/>
      <c r="Z28" s="108"/>
    </row>
    <row r="29" spans="1:27" s="1" customFormat="1" ht="15.75" x14ac:dyDescent="0.2">
      <c r="A29" s="134" t="s">
        <v>33</v>
      </c>
      <c r="B29" s="135"/>
      <c r="C29" s="86"/>
      <c r="D29" s="87"/>
      <c r="E29" s="86"/>
      <c r="F29" s="87"/>
      <c r="G29" s="88" t="s">
        <v>23</v>
      </c>
      <c r="H29" s="89"/>
      <c r="I29" s="88" t="s">
        <v>22</v>
      </c>
      <c r="J29" s="89"/>
      <c r="K29" s="86"/>
      <c r="L29" s="90"/>
      <c r="M29" s="90"/>
      <c r="N29" s="90"/>
      <c r="O29" s="90"/>
      <c r="P29" s="90"/>
      <c r="Q29" s="90"/>
      <c r="R29" s="87"/>
      <c r="S29" s="98" t="s">
        <v>50</v>
      </c>
      <c r="T29" s="99"/>
      <c r="U29" s="99"/>
      <c r="V29" s="99"/>
      <c r="W29" s="99"/>
      <c r="X29" s="99"/>
      <c r="Y29" s="99"/>
      <c r="Z29" s="100"/>
    </row>
    <row r="30" spans="1:27" s="1" customFormat="1" ht="15.75" x14ac:dyDescent="0.2">
      <c r="A30" s="134" t="s">
        <v>41</v>
      </c>
      <c r="B30" s="135"/>
      <c r="C30" s="129"/>
      <c r="D30" s="89"/>
      <c r="E30" s="86"/>
      <c r="F30" s="87"/>
      <c r="G30" s="88" t="s">
        <v>29</v>
      </c>
      <c r="H30" s="89"/>
      <c r="I30" s="88"/>
      <c r="J30" s="89"/>
      <c r="K30" s="86"/>
      <c r="L30" s="90"/>
      <c r="M30" s="90"/>
      <c r="N30" s="90"/>
      <c r="O30" s="90"/>
      <c r="P30" s="90"/>
      <c r="Q30" s="90"/>
      <c r="R30" s="87"/>
      <c r="S30" s="98" t="s">
        <v>51</v>
      </c>
      <c r="T30" s="99"/>
      <c r="U30" s="99"/>
      <c r="V30" s="99"/>
      <c r="W30" s="99"/>
      <c r="X30" s="99"/>
      <c r="Y30" s="99"/>
      <c r="Z30" s="100"/>
    </row>
    <row r="31" spans="1:27" s="1" customFormat="1" ht="15.75" x14ac:dyDescent="0.2">
      <c r="A31" s="91"/>
      <c r="B31" s="92"/>
      <c r="C31" s="129"/>
      <c r="D31" s="131"/>
      <c r="E31" s="86"/>
      <c r="F31" s="87"/>
      <c r="G31" s="88" t="s">
        <v>30</v>
      </c>
      <c r="H31" s="89"/>
      <c r="I31" s="129"/>
      <c r="J31" s="87"/>
      <c r="K31" s="86"/>
      <c r="L31" s="90"/>
      <c r="M31" s="90"/>
      <c r="N31" s="90"/>
      <c r="O31" s="90"/>
      <c r="P31" s="90"/>
      <c r="Q31" s="90"/>
      <c r="R31" s="87"/>
      <c r="S31" s="98" t="s">
        <v>52</v>
      </c>
      <c r="T31" s="99"/>
      <c r="U31" s="99"/>
      <c r="V31" s="99"/>
      <c r="W31" s="99"/>
      <c r="X31" s="99"/>
      <c r="Y31" s="99"/>
      <c r="Z31" s="100"/>
    </row>
    <row r="32" spans="1:27" s="1" customFormat="1" ht="15.75" x14ac:dyDescent="0.2">
      <c r="A32" s="123" t="s">
        <v>44</v>
      </c>
      <c r="B32" s="92"/>
      <c r="C32" s="86"/>
      <c r="D32" s="87"/>
      <c r="E32" s="86"/>
      <c r="F32" s="87"/>
      <c r="G32" s="122" t="s">
        <v>160</v>
      </c>
      <c r="H32" s="89"/>
      <c r="I32" s="129"/>
      <c r="J32" s="131"/>
      <c r="K32" s="86"/>
      <c r="L32" s="90"/>
      <c r="M32" s="90"/>
      <c r="N32" s="90"/>
      <c r="O32" s="90"/>
      <c r="P32" s="90"/>
      <c r="Q32" s="90"/>
      <c r="R32" s="87"/>
      <c r="S32" s="98" t="s">
        <v>101</v>
      </c>
      <c r="T32" s="99"/>
      <c r="U32" s="99"/>
      <c r="V32" s="99"/>
      <c r="W32" s="99"/>
      <c r="X32" s="99"/>
      <c r="Y32" s="99"/>
      <c r="Z32" s="100"/>
    </row>
    <row r="33" spans="1:27" s="2" customFormat="1" ht="15.75" x14ac:dyDescent="0.2">
      <c r="A33" s="141" t="s">
        <v>140</v>
      </c>
      <c r="B33" s="142"/>
      <c r="C33" s="104"/>
      <c r="D33" s="106"/>
      <c r="E33" s="104"/>
      <c r="F33" s="106"/>
      <c r="G33" s="104"/>
      <c r="H33" s="106"/>
      <c r="I33" s="104"/>
      <c r="J33" s="106"/>
      <c r="K33" s="104"/>
      <c r="L33" s="105"/>
      <c r="M33" s="105"/>
      <c r="N33" s="105"/>
      <c r="O33" s="105"/>
      <c r="P33" s="105"/>
      <c r="Q33" s="105"/>
      <c r="R33" s="106"/>
      <c r="S33" s="138"/>
      <c r="T33" s="139"/>
      <c r="U33" s="139"/>
      <c r="V33" s="139"/>
      <c r="W33" s="139"/>
      <c r="X33" s="139"/>
      <c r="Y33" s="139"/>
      <c r="Z33" s="140"/>
      <c r="AA33" s="1"/>
    </row>
    <row r="34" spans="1:27" s="1" customFormat="1" ht="18.75" x14ac:dyDescent="0.2">
      <c r="A34" s="14">
        <f>S28+1</f>
        <v>45375</v>
      </c>
      <c r="B34" s="15"/>
      <c r="C34" s="12">
        <f>A34+1</f>
        <v>45376</v>
      </c>
      <c r="D34" s="13"/>
      <c r="E34" s="12">
        <f>C34+1</f>
        <v>45377</v>
      </c>
      <c r="F34" s="13"/>
      <c r="G34" s="12">
        <f>E34+1</f>
        <v>45378</v>
      </c>
      <c r="H34" s="13"/>
      <c r="I34" s="12">
        <f>G34+1</f>
        <v>45379</v>
      </c>
      <c r="J34" s="13"/>
      <c r="K34" s="109">
        <f>I34+1</f>
        <v>45380</v>
      </c>
      <c r="L34" s="110"/>
      <c r="M34" s="111"/>
      <c r="N34" s="111"/>
      <c r="O34" s="111"/>
      <c r="P34" s="111"/>
      <c r="Q34" s="111"/>
      <c r="R34" s="112"/>
      <c r="S34" s="120">
        <f>K34+1</f>
        <v>45381</v>
      </c>
      <c r="T34" s="121"/>
      <c r="U34" s="107"/>
      <c r="V34" s="107"/>
      <c r="W34" s="107"/>
      <c r="X34" s="107"/>
      <c r="Y34" s="107"/>
      <c r="Z34" s="108"/>
    </row>
    <row r="35" spans="1:27" s="1" customFormat="1" ht="15.75" x14ac:dyDescent="0.2">
      <c r="A35" s="134" t="s">
        <v>35</v>
      </c>
      <c r="B35" s="135"/>
      <c r="C35" s="129"/>
      <c r="D35" s="132"/>
      <c r="E35" s="86"/>
      <c r="F35" s="87"/>
      <c r="G35" s="88" t="s">
        <v>48</v>
      </c>
      <c r="H35" s="89"/>
      <c r="I35" s="88" t="s">
        <v>22</v>
      </c>
      <c r="J35" s="89"/>
      <c r="K35" s="129" t="s">
        <v>133</v>
      </c>
      <c r="L35" s="143"/>
      <c r="M35" s="143"/>
      <c r="N35" s="143"/>
      <c r="O35" s="143"/>
      <c r="P35" s="143"/>
      <c r="Q35" s="143"/>
      <c r="R35" s="131"/>
      <c r="S35" s="98" t="s">
        <v>23</v>
      </c>
      <c r="T35" s="99"/>
      <c r="U35" s="99"/>
      <c r="V35" s="99"/>
      <c r="W35" s="99"/>
      <c r="X35" s="99"/>
      <c r="Y35" s="99"/>
      <c r="Z35" s="100"/>
    </row>
    <row r="36" spans="1:27" s="1" customFormat="1" ht="15.75" x14ac:dyDescent="0.2">
      <c r="A36" s="134" t="s">
        <v>45</v>
      </c>
      <c r="B36" s="99"/>
      <c r="C36" s="129"/>
      <c r="D36" s="131"/>
      <c r="E36" s="86"/>
      <c r="F36" s="87"/>
      <c r="G36" s="88" t="s">
        <v>49</v>
      </c>
      <c r="H36" s="89"/>
      <c r="I36" s="129"/>
      <c r="J36" s="132"/>
      <c r="K36" s="86"/>
      <c r="L36" s="90"/>
      <c r="M36" s="90"/>
      <c r="N36" s="90"/>
      <c r="O36" s="90"/>
      <c r="P36" s="90"/>
      <c r="Q36" s="90"/>
      <c r="R36" s="87"/>
      <c r="S36" s="91"/>
      <c r="T36" s="92"/>
      <c r="U36" s="92"/>
      <c r="V36" s="92"/>
      <c r="W36" s="92"/>
      <c r="X36" s="92"/>
      <c r="Y36" s="92"/>
      <c r="Z36" s="93"/>
    </row>
    <row r="37" spans="1:27" s="1" customFormat="1" ht="15.75" x14ac:dyDescent="0.2">
      <c r="A37" s="91"/>
      <c r="B37" s="92"/>
      <c r="C37" s="86"/>
      <c r="D37" s="87"/>
      <c r="E37" s="86"/>
      <c r="F37" s="87"/>
      <c r="G37" s="86"/>
      <c r="H37" s="87"/>
      <c r="I37" s="129"/>
      <c r="J37" s="131"/>
      <c r="K37" s="86"/>
      <c r="L37" s="90"/>
      <c r="M37" s="90"/>
      <c r="N37" s="90"/>
      <c r="O37" s="90"/>
      <c r="P37" s="90"/>
      <c r="Q37" s="90"/>
      <c r="R37" s="87"/>
      <c r="S37" s="91"/>
      <c r="T37" s="92"/>
      <c r="U37" s="92"/>
      <c r="V37" s="92"/>
      <c r="W37" s="92"/>
      <c r="X37" s="92"/>
      <c r="Y37" s="92"/>
      <c r="Z37" s="93"/>
    </row>
    <row r="38" spans="1:27" s="1" customFormat="1" ht="15.75" x14ac:dyDescent="0.2">
      <c r="A38" s="91"/>
      <c r="B38" s="92"/>
      <c r="C38" s="86"/>
      <c r="D38" s="87"/>
      <c r="E38" s="86"/>
      <c r="F38" s="87"/>
      <c r="G38" s="122" t="s">
        <v>160</v>
      </c>
      <c r="H38" s="89"/>
      <c r="I38" s="86"/>
      <c r="J38" s="87"/>
      <c r="K38" s="86"/>
      <c r="L38" s="90"/>
      <c r="M38" s="90"/>
      <c r="N38" s="90"/>
      <c r="O38" s="90"/>
      <c r="P38" s="90"/>
      <c r="Q38" s="90"/>
      <c r="R38" s="87"/>
      <c r="S38" s="91"/>
      <c r="T38" s="92"/>
      <c r="U38" s="92"/>
      <c r="V38" s="92"/>
      <c r="W38" s="92"/>
      <c r="X38" s="92"/>
      <c r="Y38" s="92"/>
      <c r="Z38" s="93"/>
    </row>
    <row r="39" spans="1:27" s="2" customFormat="1" x14ac:dyDescent="0.2">
      <c r="A39" s="101"/>
      <c r="B39" s="102"/>
      <c r="C39" s="104"/>
      <c r="D39" s="106"/>
      <c r="E39" s="104"/>
      <c r="F39" s="106"/>
      <c r="G39" s="104"/>
      <c r="H39" s="106"/>
      <c r="I39" s="104"/>
      <c r="J39" s="106"/>
      <c r="K39" s="104"/>
      <c r="L39" s="105"/>
      <c r="M39" s="105"/>
      <c r="N39" s="105"/>
      <c r="O39" s="105"/>
      <c r="P39" s="105"/>
      <c r="Q39" s="105"/>
      <c r="R39" s="106"/>
      <c r="S39" s="101"/>
      <c r="T39" s="102"/>
      <c r="U39" s="102"/>
      <c r="V39" s="102"/>
      <c r="W39" s="102"/>
      <c r="X39" s="102"/>
      <c r="Y39" s="102"/>
      <c r="Z39" s="103"/>
      <c r="AA39" s="1"/>
    </row>
    <row r="40" spans="1:27" ht="18.75" x14ac:dyDescent="0.2">
      <c r="A40" s="14">
        <f>S34+1</f>
        <v>45382</v>
      </c>
      <c r="B40" s="15"/>
      <c r="C40" s="12">
        <f>A40+1</f>
        <v>45383</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ht="15.75" x14ac:dyDescent="0.2">
      <c r="A41" s="91"/>
      <c r="B41" s="92"/>
      <c r="C41" s="86"/>
      <c r="D41" s="87"/>
      <c r="E41" s="18"/>
      <c r="F41" s="55"/>
      <c r="G41" s="6"/>
      <c r="H41" s="6"/>
      <c r="I41" s="6"/>
      <c r="J41" s="6"/>
      <c r="K41" s="6"/>
      <c r="L41" s="6"/>
      <c r="M41" s="6"/>
      <c r="N41" s="6"/>
      <c r="O41" s="6"/>
      <c r="P41" s="6"/>
      <c r="Q41" s="6"/>
      <c r="R41" s="6"/>
      <c r="S41" s="6"/>
      <c r="T41" s="6"/>
      <c r="U41" s="6"/>
      <c r="V41" s="6"/>
      <c r="W41" s="6"/>
      <c r="X41" s="6"/>
      <c r="Y41" s="6"/>
      <c r="Z41" s="8"/>
    </row>
    <row r="42" spans="1:27" ht="15.75" x14ac:dyDescent="0.2">
      <c r="A42" s="91"/>
      <c r="B42" s="92"/>
      <c r="C42" s="86"/>
      <c r="D42" s="87"/>
      <c r="E42" s="18"/>
      <c r="F42" s="53"/>
      <c r="G42" s="6"/>
      <c r="H42" s="6"/>
      <c r="I42" s="6"/>
      <c r="J42" s="6"/>
      <c r="K42" s="6"/>
      <c r="L42" s="6"/>
      <c r="M42" s="6"/>
      <c r="N42" s="6"/>
      <c r="O42" s="6"/>
      <c r="P42" s="6"/>
      <c r="Q42" s="6"/>
      <c r="R42" s="6"/>
      <c r="S42" s="6"/>
      <c r="T42" s="6"/>
      <c r="U42" s="6"/>
      <c r="V42" s="6"/>
      <c r="W42" s="6"/>
      <c r="X42" s="6"/>
      <c r="Y42" s="6"/>
      <c r="Z42" s="7"/>
    </row>
    <row r="43" spans="1:27" ht="15.75" x14ac:dyDescent="0.2">
      <c r="A43" s="91"/>
      <c r="B43" s="92"/>
      <c r="C43" s="86"/>
      <c r="D43" s="87"/>
      <c r="E43" s="48"/>
      <c r="F43" s="6"/>
      <c r="G43" s="6"/>
      <c r="H43" s="6"/>
      <c r="I43" s="6"/>
      <c r="J43" s="6"/>
      <c r="K43" s="6"/>
      <c r="L43" s="6"/>
      <c r="M43" s="6"/>
      <c r="N43" s="6"/>
      <c r="O43" s="6"/>
      <c r="P43" s="6"/>
      <c r="Q43" s="6"/>
      <c r="R43" s="6"/>
      <c r="S43" s="6"/>
      <c r="T43" s="6"/>
      <c r="U43" s="6"/>
      <c r="V43" s="6"/>
      <c r="W43" s="6"/>
      <c r="X43" s="6"/>
      <c r="Y43" s="6"/>
      <c r="Z43" s="7"/>
    </row>
    <row r="44" spans="1:27" x14ac:dyDescent="0.2">
      <c r="A44" s="91"/>
      <c r="B44" s="92"/>
      <c r="C44" s="86"/>
      <c r="D44" s="87"/>
      <c r="E44" s="18"/>
      <c r="F44" s="6"/>
      <c r="G44" s="6"/>
      <c r="H44" s="6"/>
      <c r="I44" s="6"/>
      <c r="J44" s="6"/>
      <c r="K44" s="96" t="s">
        <v>5</v>
      </c>
      <c r="L44" s="96"/>
      <c r="M44" s="96"/>
      <c r="N44" s="96"/>
      <c r="O44" s="96"/>
      <c r="P44" s="96"/>
      <c r="Q44" s="96"/>
      <c r="R44" s="96"/>
      <c r="S44" s="96"/>
      <c r="T44" s="96"/>
      <c r="U44" s="96"/>
      <c r="V44" s="96"/>
      <c r="W44" s="96"/>
      <c r="X44" s="96"/>
      <c r="Y44" s="96"/>
      <c r="Z44" s="97"/>
    </row>
    <row r="45" spans="1:27" s="1" customFormat="1" x14ac:dyDescent="0.2">
      <c r="A45" s="101"/>
      <c r="B45" s="102"/>
      <c r="C45" s="104"/>
      <c r="D45" s="106"/>
      <c r="E45" s="19"/>
      <c r="F45" s="20"/>
      <c r="G45" s="20"/>
      <c r="H45" s="20"/>
      <c r="I45" s="20"/>
      <c r="J45" s="20"/>
      <c r="K45" s="94" t="s">
        <v>4</v>
      </c>
      <c r="L45" s="94"/>
      <c r="M45" s="94"/>
      <c r="N45" s="94"/>
      <c r="O45" s="94"/>
      <c r="P45" s="94"/>
      <c r="Q45" s="94"/>
      <c r="R45" s="94"/>
      <c r="S45" s="94"/>
      <c r="T45" s="94"/>
      <c r="U45" s="94"/>
      <c r="V45" s="94"/>
      <c r="W45" s="94"/>
      <c r="X45" s="94"/>
      <c r="Y45" s="94"/>
      <c r="Z45" s="9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1" priority="3">
      <formula>MONTH(A10)&lt;&gt;MONTH($A$1)</formula>
    </cfRule>
    <cfRule type="expression" dxfId="40" priority="4">
      <formula>OR(WEEKDAY(A10,1)=1,WEEKDAY(A10,1)=7)</formula>
    </cfRule>
  </conditionalFormatting>
  <conditionalFormatting sqref="I10 I16 I22 I28 I34">
    <cfRule type="expression" dxfId="39" priority="1">
      <formula>MONTH(I10)&lt;&gt;MONTH($A$1)</formula>
    </cfRule>
    <cfRule type="expression" dxfId="38"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3"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6"/>
  <sheetViews>
    <sheetView showGridLines="0" workbookViewId="0">
      <selection activeCell="I19" sqref="I19:J1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13">
        <f>DATE('1'!AD18,'1'!AD20+3,1)</f>
        <v>45383</v>
      </c>
      <c r="B1" s="113"/>
      <c r="C1" s="113"/>
      <c r="D1" s="113"/>
      <c r="E1" s="113"/>
      <c r="F1" s="113"/>
      <c r="G1" s="113"/>
      <c r="H1" s="113"/>
      <c r="I1" s="11"/>
      <c r="J1" s="11"/>
      <c r="K1" s="116">
        <f>DATE(YEAR(A1),MONTH(A1)-1,1)</f>
        <v>45352</v>
      </c>
      <c r="L1" s="116"/>
      <c r="M1" s="116"/>
      <c r="N1" s="116"/>
      <c r="O1" s="116"/>
      <c r="P1" s="116"/>
      <c r="Q1" s="116"/>
      <c r="S1" s="116">
        <f>DATE(YEAR(A1),MONTH(A1)+1,1)</f>
        <v>45413</v>
      </c>
      <c r="T1" s="116"/>
      <c r="U1" s="116"/>
      <c r="V1" s="116"/>
      <c r="W1" s="116"/>
      <c r="X1" s="116"/>
      <c r="Y1" s="116"/>
    </row>
    <row r="2" spans="1:27" s="3" customFormat="1" ht="11.25" customHeight="1" x14ac:dyDescent="0.2">
      <c r="A2" s="113"/>
      <c r="B2" s="113"/>
      <c r="C2" s="113"/>
      <c r="D2" s="113"/>
      <c r="E2" s="113"/>
      <c r="F2" s="113"/>
      <c r="G2" s="113"/>
      <c r="H2" s="11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13"/>
      <c r="B3" s="113"/>
      <c r="C3" s="113"/>
      <c r="D3" s="113"/>
      <c r="E3" s="113"/>
      <c r="F3" s="113"/>
      <c r="G3" s="113"/>
      <c r="H3" s="11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f t="shared" si="0"/>
        <v>45352</v>
      </c>
      <c r="Q3" s="22">
        <f t="shared" si="0"/>
        <v>45353</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f t="shared" si="1"/>
        <v>45413</v>
      </c>
      <c r="W3" s="22">
        <f t="shared" si="1"/>
        <v>45414</v>
      </c>
      <c r="X3" s="22">
        <f t="shared" si="1"/>
        <v>45415</v>
      </c>
      <c r="Y3" s="22">
        <f t="shared" si="1"/>
        <v>45416</v>
      </c>
    </row>
    <row r="4" spans="1:27" s="4" customFormat="1" ht="9" customHeight="1" x14ac:dyDescent="0.2">
      <c r="A4" s="113"/>
      <c r="B4" s="113"/>
      <c r="C4" s="113"/>
      <c r="D4" s="113"/>
      <c r="E4" s="113"/>
      <c r="F4" s="113"/>
      <c r="G4" s="113"/>
      <c r="H4" s="113"/>
      <c r="I4" s="11"/>
      <c r="J4" s="11"/>
      <c r="K4" s="22">
        <f t="shared" si="0"/>
        <v>45354</v>
      </c>
      <c r="L4" s="22">
        <f t="shared" si="0"/>
        <v>45355</v>
      </c>
      <c r="M4" s="22">
        <f t="shared" si="0"/>
        <v>45356</v>
      </c>
      <c r="N4" s="22">
        <f t="shared" si="0"/>
        <v>45357</v>
      </c>
      <c r="O4" s="22">
        <f t="shared" si="0"/>
        <v>45358</v>
      </c>
      <c r="P4" s="22">
        <f t="shared" si="0"/>
        <v>45359</v>
      </c>
      <c r="Q4" s="22">
        <f t="shared" si="0"/>
        <v>45360</v>
      </c>
      <c r="R4" s="3"/>
      <c r="S4" s="22">
        <f t="shared" si="1"/>
        <v>45417</v>
      </c>
      <c r="T4" s="22">
        <f t="shared" si="1"/>
        <v>45418</v>
      </c>
      <c r="U4" s="22">
        <f t="shared" si="1"/>
        <v>45419</v>
      </c>
      <c r="V4" s="22">
        <f t="shared" si="1"/>
        <v>45420</v>
      </c>
      <c r="W4" s="22">
        <f t="shared" si="1"/>
        <v>45421</v>
      </c>
      <c r="X4" s="22">
        <f t="shared" si="1"/>
        <v>45422</v>
      </c>
      <c r="Y4" s="22">
        <f t="shared" si="1"/>
        <v>45423</v>
      </c>
    </row>
    <row r="5" spans="1:27" s="4" customFormat="1" ht="9" customHeight="1" x14ac:dyDescent="0.2">
      <c r="A5" s="113"/>
      <c r="B5" s="113"/>
      <c r="C5" s="113"/>
      <c r="D5" s="113"/>
      <c r="E5" s="113"/>
      <c r="F5" s="113"/>
      <c r="G5" s="113"/>
      <c r="H5" s="113"/>
      <c r="I5" s="11"/>
      <c r="J5" s="11"/>
      <c r="K5" s="22">
        <f t="shared" si="0"/>
        <v>45361</v>
      </c>
      <c r="L5" s="22">
        <f t="shared" si="0"/>
        <v>45362</v>
      </c>
      <c r="M5" s="22">
        <f t="shared" si="0"/>
        <v>45363</v>
      </c>
      <c r="N5" s="22">
        <f t="shared" si="0"/>
        <v>45364</v>
      </c>
      <c r="O5" s="22">
        <f t="shared" si="0"/>
        <v>45365</v>
      </c>
      <c r="P5" s="22">
        <f t="shared" si="0"/>
        <v>45366</v>
      </c>
      <c r="Q5" s="22">
        <f t="shared" si="0"/>
        <v>45367</v>
      </c>
      <c r="R5" s="3"/>
      <c r="S5" s="22">
        <f t="shared" si="1"/>
        <v>45424</v>
      </c>
      <c r="T5" s="22">
        <f t="shared" si="1"/>
        <v>45425</v>
      </c>
      <c r="U5" s="22">
        <f t="shared" si="1"/>
        <v>45426</v>
      </c>
      <c r="V5" s="22">
        <f t="shared" si="1"/>
        <v>45427</v>
      </c>
      <c r="W5" s="22">
        <f t="shared" si="1"/>
        <v>45428</v>
      </c>
      <c r="X5" s="22">
        <f t="shared" si="1"/>
        <v>45429</v>
      </c>
      <c r="Y5" s="22">
        <f t="shared" si="1"/>
        <v>45430</v>
      </c>
    </row>
    <row r="6" spans="1:27" s="4" customFormat="1" ht="9" customHeight="1" x14ac:dyDescent="0.2">
      <c r="A6" s="113"/>
      <c r="B6" s="113"/>
      <c r="C6" s="113"/>
      <c r="D6" s="113"/>
      <c r="E6" s="113"/>
      <c r="F6" s="113"/>
      <c r="G6" s="113"/>
      <c r="H6" s="113"/>
      <c r="I6" s="11"/>
      <c r="J6" s="11"/>
      <c r="K6" s="22">
        <f t="shared" si="0"/>
        <v>45368</v>
      </c>
      <c r="L6" s="22">
        <f t="shared" si="0"/>
        <v>45369</v>
      </c>
      <c r="M6" s="22">
        <f t="shared" si="0"/>
        <v>45370</v>
      </c>
      <c r="N6" s="22">
        <f t="shared" si="0"/>
        <v>45371</v>
      </c>
      <c r="O6" s="22">
        <f t="shared" si="0"/>
        <v>45372</v>
      </c>
      <c r="P6" s="22">
        <f t="shared" si="0"/>
        <v>45373</v>
      </c>
      <c r="Q6" s="22">
        <f t="shared" si="0"/>
        <v>45374</v>
      </c>
      <c r="R6" s="3"/>
      <c r="S6" s="22">
        <f t="shared" si="1"/>
        <v>45431</v>
      </c>
      <c r="T6" s="22">
        <f t="shared" si="1"/>
        <v>45432</v>
      </c>
      <c r="U6" s="22">
        <f t="shared" si="1"/>
        <v>45433</v>
      </c>
      <c r="V6" s="22">
        <f t="shared" si="1"/>
        <v>45434</v>
      </c>
      <c r="W6" s="22">
        <f t="shared" si="1"/>
        <v>45435</v>
      </c>
      <c r="X6" s="22">
        <f t="shared" si="1"/>
        <v>45436</v>
      </c>
      <c r="Y6" s="22">
        <f t="shared" si="1"/>
        <v>45437</v>
      </c>
    </row>
    <row r="7" spans="1:27" s="4" customFormat="1" ht="9" customHeight="1" x14ac:dyDescent="0.2">
      <c r="A7" s="113"/>
      <c r="B7" s="113"/>
      <c r="C7" s="113"/>
      <c r="D7" s="113"/>
      <c r="E7" s="113"/>
      <c r="F7" s="113"/>
      <c r="G7" s="113"/>
      <c r="H7" s="113"/>
      <c r="I7" s="11"/>
      <c r="J7" s="11"/>
      <c r="K7" s="22">
        <f t="shared" si="0"/>
        <v>45375</v>
      </c>
      <c r="L7" s="22">
        <f t="shared" si="0"/>
        <v>45376</v>
      </c>
      <c r="M7" s="22">
        <f t="shared" si="0"/>
        <v>45377</v>
      </c>
      <c r="N7" s="22">
        <f t="shared" si="0"/>
        <v>45378</v>
      </c>
      <c r="O7" s="22">
        <f t="shared" si="0"/>
        <v>45379</v>
      </c>
      <c r="P7" s="22">
        <f t="shared" si="0"/>
        <v>45380</v>
      </c>
      <c r="Q7" s="22">
        <f t="shared" si="0"/>
        <v>45381</v>
      </c>
      <c r="R7" s="3"/>
      <c r="S7" s="22">
        <f t="shared" si="1"/>
        <v>45438</v>
      </c>
      <c r="T7" s="22">
        <f t="shared" si="1"/>
        <v>45439</v>
      </c>
      <c r="U7" s="22">
        <f t="shared" si="1"/>
        <v>45440</v>
      </c>
      <c r="V7" s="22">
        <f t="shared" si="1"/>
        <v>45441</v>
      </c>
      <c r="W7" s="22">
        <f t="shared" si="1"/>
        <v>45442</v>
      </c>
      <c r="X7" s="22">
        <f t="shared" si="1"/>
        <v>45443</v>
      </c>
      <c r="Y7" s="22" t="str">
        <f t="shared" si="1"/>
        <v/>
      </c>
    </row>
    <row r="8" spans="1:27" s="5" customFormat="1" ht="9" customHeight="1" x14ac:dyDescent="0.2">
      <c r="A8" s="26"/>
      <c r="B8" s="26"/>
      <c r="C8" s="26"/>
      <c r="D8" s="26"/>
      <c r="E8" s="26"/>
      <c r="F8" s="26"/>
      <c r="G8" s="26"/>
      <c r="H8" s="26"/>
      <c r="I8" s="25"/>
      <c r="J8" s="25"/>
      <c r="K8" s="22">
        <f t="shared" si="0"/>
        <v>45382</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114">
        <f>A10</f>
        <v>45382</v>
      </c>
      <c r="B9" s="115"/>
      <c r="C9" s="115">
        <f>C10</f>
        <v>45383</v>
      </c>
      <c r="D9" s="115"/>
      <c r="E9" s="115">
        <f>E10</f>
        <v>45384</v>
      </c>
      <c r="F9" s="115"/>
      <c r="G9" s="115">
        <f>G10</f>
        <v>45385</v>
      </c>
      <c r="H9" s="115"/>
      <c r="I9" s="115">
        <f>I10</f>
        <v>45386</v>
      </c>
      <c r="J9" s="115"/>
      <c r="K9" s="115">
        <f>K10</f>
        <v>45387</v>
      </c>
      <c r="L9" s="115"/>
      <c r="M9" s="115"/>
      <c r="N9" s="115"/>
      <c r="O9" s="115"/>
      <c r="P9" s="115"/>
      <c r="Q9" s="115"/>
      <c r="R9" s="115"/>
      <c r="S9" s="115">
        <f>S10</f>
        <v>45388</v>
      </c>
      <c r="T9" s="115"/>
      <c r="U9" s="115"/>
      <c r="V9" s="115"/>
      <c r="W9" s="115"/>
      <c r="X9" s="115"/>
      <c r="Y9" s="115"/>
      <c r="Z9" s="117"/>
    </row>
    <row r="10" spans="1:27" s="1" customFormat="1" ht="18.75" x14ac:dyDescent="0.2">
      <c r="A10" s="14">
        <f>$A$1-(WEEKDAY($A$1,1)-(start_day-1))-IF((WEEKDAY($A$1,1)-(start_day-1))&lt;=0,7,0)+1</f>
        <v>45382</v>
      </c>
      <c r="B10" s="15"/>
      <c r="C10" s="12">
        <f>A10+1</f>
        <v>45383</v>
      </c>
      <c r="D10" s="13"/>
      <c r="E10" s="12">
        <f>C10+1</f>
        <v>45384</v>
      </c>
      <c r="F10" s="13"/>
      <c r="G10" s="12">
        <f>E10+1</f>
        <v>45385</v>
      </c>
      <c r="H10" s="13"/>
      <c r="I10" s="12">
        <f>G10+1</f>
        <v>45386</v>
      </c>
      <c r="J10" s="13"/>
      <c r="K10" s="109">
        <f>I10+1</f>
        <v>45387</v>
      </c>
      <c r="L10" s="110"/>
      <c r="M10" s="111"/>
      <c r="N10" s="111"/>
      <c r="O10" s="111"/>
      <c r="P10" s="111"/>
      <c r="Q10" s="111"/>
      <c r="R10" s="112"/>
      <c r="S10" s="120">
        <f>K10+1</f>
        <v>45388</v>
      </c>
      <c r="T10" s="121"/>
      <c r="U10" s="107"/>
      <c r="V10" s="107"/>
      <c r="W10" s="107"/>
      <c r="X10" s="107"/>
      <c r="Y10" s="107"/>
      <c r="Z10" s="108"/>
    </row>
    <row r="11" spans="1:27" s="1" customFormat="1" ht="15.75" x14ac:dyDescent="0.2">
      <c r="A11" s="91"/>
      <c r="B11" s="92"/>
      <c r="C11" s="86"/>
      <c r="D11" s="87"/>
      <c r="E11" s="86"/>
      <c r="F11" s="87"/>
      <c r="G11" s="88" t="s">
        <v>23</v>
      </c>
      <c r="H11" s="87"/>
      <c r="I11" s="88" t="s">
        <v>22</v>
      </c>
      <c r="J11" s="89"/>
      <c r="K11" s="86"/>
      <c r="L11" s="90"/>
      <c r="M11" s="90"/>
      <c r="N11" s="90"/>
      <c r="O11" s="90"/>
      <c r="P11" s="90"/>
      <c r="Q11" s="90"/>
      <c r="R11" s="87"/>
      <c r="S11" s="98" t="s">
        <v>23</v>
      </c>
      <c r="T11" s="99"/>
      <c r="U11" s="99"/>
      <c r="V11" s="99"/>
      <c r="W11" s="99"/>
      <c r="X11" s="99"/>
      <c r="Y11" s="99"/>
      <c r="Z11" s="100"/>
    </row>
    <row r="12" spans="1:27" s="1" customFormat="1" ht="15.75" x14ac:dyDescent="0.2">
      <c r="A12" s="91"/>
      <c r="B12" s="92"/>
      <c r="C12" s="86"/>
      <c r="D12" s="87"/>
      <c r="E12" s="86"/>
      <c r="F12" s="87"/>
      <c r="G12" s="88" t="s">
        <v>127</v>
      </c>
      <c r="H12" s="89"/>
      <c r="I12" s="129"/>
      <c r="J12" s="131"/>
      <c r="K12" s="86"/>
      <c r="L12" s="90"/>
      <c r="M12" s="90"/>
      <c r="N12" s="90"/>
      <c r="O12" s="90"/>
      <c r="P12" s="90"/>
      <c r="Q12" s="90"/>
      <c r="R12" s="87"/>
      <c r="S12" s="98"/>
      <c r="T12" s="99"/>
      <c r="U12" s="99"/>
      <c r="V12" s="99"/>
      <c r="W12" s="99"/>
      <c r="X12" s="99"/>
      <c r="Y12" s="99"/>
      <c r="Z12" s="100"/>
    </row>
    <row r="13" spans="1:27" s="1" customFormat="1" ht="15.75" x14ac:dyDescent="0.2">
      <c r="A13" s="91"/>
      <c r="B13" s="92"/>
      <c r="C13" s="86"/>
      <c r="D13" s="87"/>
      <c r="E13" s="86"/>
      <c r="F13" s="87"/>
      <c r="G13" s="86"/>
      <c r="H13" s="87"/>
      <c r="I13" s="129"/>
      <c r="J13" s="131"/>
      <c r="K13" s="86"/>
      <c r="L13" s="90"/>
      <c r="M13" s="90"/>
      <c r="N13" s="90"/>
      <c r="O13" s="90"/>
      <c r="P13" s="90"/>
      <c r="Q13" s="90"/>
      <c r="R13" s="87"/>
      <c r="S13" s="91"/>
      <c r="T13" s="92"/>
      <c r="U13" s="92"/>
      <c r="V13" s="92"/>
      <c r="W13" s="92"/>
      <c r="X13" s="92"/>
      <c r="Y13" s="92"/>
      <c r="Z13" s="93"/>
    </row>
    <row r="14" spans="1:27" s="1" customFormat="1" ht="15.75" x14ac:dyDescent="0.2">
      <c r="A14" s="91"/>
      <c r="B14" s="92"/>
      <c r="C14" s="86"/>
      <c r="D14" s="87"/>
      <c r="E14" s="86"/>
      <c r="F14" s="87"/>
      <c r="G14" s="122" t="s">
        <v>160</v>
      </c>
      <c r="H14" s="89"/>
      <c r="I14" s="86"/>
      <c r="J14" s="87"/>
      <c r="K14" s="86"/>
      <c r="L14" s="90"/>
      <c r="M14" s="90"/>
      <c r="N14" s="90"/>
      <c r="O14" s="90"/>
      <c r="P14" s="90"/>
      <c r="Q14" s="90"/>
      <c r="R14" s="87"/>
      <c r="S14" s="91"/>
      <c r="T14" s="92"/>
      <c r="U14" s="92"/>
      <c r="V14" s="92"/>
      <c r="W14" s="92"/>
      <c r="X14" s="92"/>
      <c r="Y14" s="92"/>
      <c r="Z14" s="93"/>
    </row>
    <row r="15" spans="1:27" s="2" customFormat="1" ht="13.15" customHeight="1" x14ac:dyDescent="0.2">
      <c r="A15" s="101"/>
      <c r="B15" s="102"/>
      <c r="C15" s="104"/>
      <c r="D15" s="106"/>
      <c r="E15" s="104"/>
      <c r="F15" s="106"/>
      <c r="G15" s="104"/>
      <c r="H15" s="106"/>
      <c r="I15" s="104"/>
      <c r="J15" s="106"/>
      <c r="K15" s="104"/>
      <c r="L15" s="105"/>
      <c r="M15" s="105"/>
      <c r="N15" s="105"/>
      <c r="O15" s="105"/>
      <c r="P15" s="105"/>
      <c r="Q15" s="105"/>
      <c r="R15" s="106"/>
      <c r="S15" s="101"/>
      <c r="T15" s="102"/>
      <c r="U15" s="102"/>
      <c r="V15" s="102"/>
      <c r="W15" s="102"/>
      <c r="X15" s="102"/>
      <c r="Y15" s="102"/>
      <c r="Z15" s="103"/>
      <c r="AA15" s="1"/>
    </row>
    <row r="16" spans="1:27" s="1" customFormat="1" ht="18.75" x14ac:dyDescent="0.2">
      <c r="A16" s="14">
        <f>S10+1</f>
        <v>45389</v>
      </c>
      <c r="B16" s="15"/>
      <c r="C16" s="12">
        <f>A16+1</f>
        <v>45390</v>
      </c>
      <c r="D16" s="13"/>
      <c r="E16" s="12">
        <f>C16+1</f>
        <v>45391</v>
      </c>
      <c r="F16" s="13"/>
      <c r="G16" s="12">
        <f>E16+1</f>
        <v>45392</v>
      </c>
      <c r="H16" s="13"/>
      <c r="I16" s="12">
        <f>G16+1</f>
        <v>45393</v>
      </c>
      <c r="J16" s="13"/>
      <c r="K16" s="109">
        <f>I16+1</f>
        <v>45394</v>
      </c>
      <c r="L16" s="110"/>
      <c r="M16" s="111"/>
      <c r="N16" s="111"/>
      <c r="O16" s="111"/>
      <c r="P16" s="111"/>
      <c r="Q16" s="111"/>
      <c r="R16" s="112"/>
      <c r="S16" s="120">
        <f>K16+1</f>
        <v>45395</v>
      </c>
      <c r="T16" s="121"/>
      <c r="U16" s="107"/>
      <c r="V16" s="107"/>
      <c r="W16" s="107"/>
      <c r="X16" s="107"/>
      <c r="Y16" s="107"/>
      <c r="Z16" s="108"/>
    </row>
    <row r="17" spans="1:27" s="1" customFormat="1" ht="15.75" x14ac:dyDescent="0.2">
      <c r="A17" s="91" t="s">
        <v>131</v>
      </c>
      <c r="B17" s="92"/>
      <c r="C17" s="129"/>
      <c r="D17" s="131"/>
      <c r="E17" s="86"/>
      <c r="F17" s="87"/>
      <c r="G17" s="88" t="s">
        <v>54</v>
      </c>
      <c r="H17" s="89"/>
      <c r="I17" s="88" t="s">
        <v>22</v>
      </c>
      <c r="J17" s="89"/>
      <c r="K17" s="88"/>
      <c r="L17" s="90"/>
      <c r="M17" s="90"/>
      <c r="N17" s="90"/>
      <c r="O17" s="90"/>
      <c r="P17" s="90"/>
      <c r="Q17" s="90"/>
      <c r="R17" s="87"/>
      <c r="S17" s="98" t="s">
        <v>22</v>
      </c>
      <c r="T17" s="99"/>
      <c r="U17" s="99"/>
      <c r="V17" s="99"/>
      <c r="W17" s="99"/>
      <c r="X17" s="99"/>
      <c r="Y17" s="99"/>
      <c r="Z17" s="100"/>
    </row>
    <row r="18" spans="1:27" s="1" customFormat="1" ht="15.75" x14ac:dyDescent="0.2">
      <c r="A18" s="134" t="s">
        <v>35</v>
      </c>
      <c r="B18" s="135"/>
      <c r="C18" s="129"/>
      <c r="D18" s="131"/>
      <c r="E18" s="86"/>
      <c r="F18" s="87"/>
      <c r="G18" s="88" t="s">
        <v>34</v>
      </c>
      <c r="H18" s="89"/>
      <c r="I18" s="88" t="s">
        <v>117</v>
      </c>
      <c r="J18" s="89"/>
      <c r="K18" s="86"/>
      <c r="L18" s="90"/>
      <c r="M18" s="90"/>
      <c r="N18" s="90"/>
      <c r="O18" s="90"/>
      <c r="P18" s="90"/>
      <c r="Q18" s="90"/>
      <c r="R18" s="87"/>
      <c r="S18" s="98"/>
      <c r="T18" s="99"/>
      <c r="U18" s="99"/>
      <c r="V18" s="99"/>
      <c r="W18" s="99"/>
      <c r="X18" s="99"/>
      <c r="Y18" s="99"/>
      <c r="Z18" s="100"/>
    </row>
    <row r="19" spans="1:27" s="1" customFormat="1" ht="15.75" x14ac:dyDescent="0.2">
      <c r="A19" s="134" t="s">
        <v>46</v>
      </c>
      <c r="B19" s="99"/>
      <c r="C19" s="129"/>
      <c r="D19" s="87"/>
      <c r="E19" s="86"/>
      <c r="F19" s="87"/>
      <c r="G19" s="86"/>
      <c r="H19" s="87"/>
      <c r="I19" s="161"/>
      <c r="J19" s="132"/>
      <c r="K19" s="86"/>
      <c r="L19" s="90"/>
      <c r="M19" s="90"/>
      <c r="N19" s="90"/>
      <c r="O19" s="90"/>
      <c r="P19" s="90"/>
      <c r="Q19" s="90"/>
      <c r="R19" s="87"/>
      <c r="S19" s="98"/>
      <c r="T19" s="99"/>
      <c r="U19" s="99"/>
      <c r="V19" s="99"/>
      <c r="W19" s="99"/>
      <c r="X19" s="99"/>
      <c r="Y19" s="99"/>
      <c r="Z19" s="100"/>
    </row>
    <row r="20" spans="1:27" s="1" customFormat="1" x14ac:dyDescent="0.2">
      <c r="A20" s="91"/>
      <c r="B20" s="92"/>
      <c r="C20" s="86"/>
      <c r="D20" s="87"/>
      <c r="E20" s="86"/>
      <c r="F20" s="87"/>
      <c r="G20" s="86"/>
      <c r="H20" s="87"/>
      <c r="I20" s="86"/>
      <c r="J20" s="87"/>
      <c r="K20" s="86"/>
      <c r="L20" s="90"/>
      <c r="M20" s="90"/>
      <c r="N20" s="90"/>
      <c r="O20" s="90"/>
      <c r="P20" s="90"/>
      <c r="Q20" s="90"/>
      <c r="R20" s="87"/>
      <c r="S20" s="91"/>
      <c r="T20" s="92"/>
      <c r="U20" s="92"/>
      <c r="V20" s="92"/>
      <c r="W20" s="92"/>
      <c r="X20" s="92"/>
      <c r="Y20" s="92"/>
      <c r="Z20" s="93"/>
    </row>
    <row r="21" spans="1:27" s="2" customFormat="1" ht="0.75" customHeight="1" x14ac:dyDescent="0.2">
      <c r="A21" s="101"/>
      <c r="B21" s="102"/>
      <c r="C21" s="104"/>
      <c r="D21" s="106"/>
      <c r="E21" s="104"/>
      <c r="F21" s="106"/>
      <c r="G21" s="104"/>
      <c r="H21" s="106"/>
      <c r="I21" s="104"/>
      <c r="J21" s="106"/>
      <c r="K21" s="104"/>
      <c r="L21" s="105"/>
      <c r="M21" s="105"/>
      <c r="N21" s="105"/>
      <c r="O21" s="105"/>
      <c r="P21" s="105"/>
      <c r="Q21" s="105"/>
      <c r="R21" s="106"/>
      <c r="S21" s="101"/>
      <c r="T21" s="102"/>
      <c r="U21" s="102"/>
      <c r="V21" s="102"/>
      <c r="W21" s="102"/>
      <c r="X21" s="102"/>
      <c r="Y21" s="102"/>
      <c r="Z21" s="103"/>
      <c r="AA21" s="1"/>
    </row>
    <row r="22" spans="1:27" s="1" customFormat="1" ht="18.75" x14ac:dyDescent="0.2">
      <c r="A22" s="14">
        <f>S16+1</f>
        <v>45396</v>
      </c>
      <c r="B22" s="15"/>
      <c r="C22" s="12">
        <f>A22+1</f>
        <v>45397</v>
      </c>
      <c r="D22" s="13"/>
      <c r="E22" s="12">
        <f>C22+1</f>
        <v>45398</v>
      </c>
      <c r="F22" s="13"/>
      <c r="G22" s="12">
        <f>E22+1</f>
        <v>45399</v>
      </c>
      <c r="H22" s="13"/>
      <c r="I22" s="12">
        <f>G22+1</f>
        <v>45400</v>
      </c>
      <c r="J22" s="13"/>
      <c r="K22" s="109">
        <f>I22+1</f>
        <v>45401</v>
      </c>
      <c r="L22" s="110"/>
      <c r="M22" s="111"/>
      <c r="N22" s="111"/>
      <c r="O22" s="111"/>
      <c r="P22" s="111"/>
      <c r="Q22" s="111"/>
      <c r="R22" s="112"/>
      <c r="S22" s="120">
        <f>K22+1</f>
        <v>45402</v>
      </c>
      <c r="T22" s="121"/>
      <c r="U22" s="107"/>
      <c r="V22" s="107"/>
      <c r="W22" s="107"/>
      <c r="X22" s="107"/>
      <c r="Y22" s="107"/>
      <c r="Z22" s="108"/>
    </row>
    <row r="23" spans="1:27" s="1" customFormat="1" ht="15.75" x14ac:dyDescent="0.2">
      <c r="A23" s="98" t="s">
        <v>132</v>
      </c>
      <c r="B23" s="99"/>
      <c r="C23" s="129"/>
      <c r="D23" s="132"/>
      <c r="E23" s="86"/>
      <c r="F23" s="87"/>
      <c r="G23" s="88" t="s">
        <v>54</v>
      </c>
      <c r="H23" s="89"/>
      <c r="I23" s="88" t="s">
        <v>22</v>
      </c>
      <c r="J23" s="87"/>
      <c r="K23" s="161"/>
      <c r="L23" s="158"/>
      <c r="M23" s="158"/>
      <c r="N23" s="158"/>
      <c r="O23" s="158"/>
      <c r="P23" s="158"/>
      <c r="Q23" s="158"/>
      <c r="R23" s="132"/>
      <c r="S23" s="98" t="s">
        <v>23</v>
      </c>
      <c r="T23" s="99"/>
      <c r="U23" s="99"/>
      <c r="V23" s="99"/>
      <c r="W23" s="99"/>
      <c r="X23" s="99"/>
      <c r="Y23" s="99"/>
      <c r="Z23" s="100"/>
    </row>
    <row r="24" spans="1:27" s="1" customFormat="1" ht="15.75" x14ac:dyDescent="0.2">
      <c r="A24" s="98" t="s">
        <v>54</v>
      </c>
      <c r="B24" s="99"/>
      <c r="C24" s="129"/>
      <c r="D24" s="89"/>
      <c r="E24" s="86"/>
      <c r="F24" s="87"/>
      <c r="G24" s="88" t="s">
        <v>36</v>
      </c>
      <c r="H24" s="89"/>
      <c r="I24" s="129"/>
      <c r="J24" s="132"/>
      <c r="K24" s="161"/>
      <c r="L24" s="90"/>
      <c r="M24" s="90"/>
      <c r="N24" s="90"/>
      <c r="O24" s="90"/>
      <c r="P24" s="90"/>
      <c r="Q24" s="90"/>
      <c r="R24" s="87"/>
      <c r="S24" s="98"/>
      <c r="T24" s="99"/>
      <c r="U24" s="99"/>
      <c r="V24" s="99"/>
      <c r="W24" s="99"/>
      <c r="X24" s="99"/>
      <c r="Y24" s="99"/>
      <c r="Z24" s="100"/>
    </row>
    <row r="25" spans="1:27" s="1" customFormat="1" ht="15.75" x14ac:dyDescent="0.2">
      <c r="A25" s="98" t="s">
        <v>34</v>
      </c>
      <c r="B25" s="99"/>
      <c r="C25" s="83"/>
      <c r="D25" s="79"/>
      <c r="E25" s="80"/>
      <c r="F25" s="81"/>
      <c r="G25" s="78"/>
      <c r="H25" s="79"/>
      <c r="I25" s="83"/>
      <c r="J25" s="84"/>
      <c r="K25" s="85"/>
      <c r="L25" s="82"/>
      <c r="M25" s="82"/>
      <c r="N25" s="82"/>
      <c r="O25" s="82"/>
      <c r="P25" s="82"/>
      <c r="Q25" s="82"/>
      <c r="R25" s="81"/>
      <c r="S25" s="75"/>
      <c r="T25" s="76"/>
      <c r="U25" s="76"/>
      <c r="V25" s="76"/>
      <c r="W25" s="76"/>
      <c r="X25" s="76"/>
      <c r="Y25" s="76"/>
      <c r="Z25" s="77"/>
    </row>
    <row r="26" spans="1:27" s="1" customFormat="1" ht="15.75" x14ac:dyDescent="0.2">
      <c r="A26" s="98"/>
      <c r="B26" s="99"/>
      <c r="C26" s="86"/>
      <c r="D26" s="87"/>
      <c r="E26" s="86"/>
      <c r="F26" s="87"/>
      <c r="G26" s="86"/>
      <c r="H26" s="87"/>
      <c r="I26" s="129"/>
      <c r="J26" s="131"/>
      <c r="K26" s="161"/>
      <c r="L26" s="90"/>
      <c r="M26" s="90"/>
      <c r="N26" s="90"/>
      <c r="O26" s="90"/>
      <c r="P26" s="90"/>
      <c r="Q26" s="90"/>
      <c r="R26" s="87"/>
      <c r="S26" s="98"/>
      <c r="T26" s="99"/>
      <c r="U26" s="99"/>
      <c r="V26" s="99"/>
      <c r="W26" s="99"/>
      <c r="X26" s="99"/>
      <c r="Y26" s="99"/>
      <c r="Z26" s="100"/>
    </row>
    <row r="27" spans="1:27" s="1" customFormat="1" ht="0.75" customHeight="1" x14ac:dyDescent="0.2">
      <c r="A27" s="91"/>
      <c r="B27" s="92"/>
      <c r="C27" s="86"/>
      <c r="D27" s="87"/>
      <c r="E27" s="86"/>
      <c r="F27" s="87"/>
      <c r="G27" s="86"/>
      <c r="H27" s="87"/>
      <c r="I27" s="86"/>
      <c r="J27" s="87"/>
      <c r="K27" s="86"/>
      <c r="L27" s="90"/>
      <c r="M27" s="90"/>
      <c r="N27" s="90"/>
      <c r="O27" s="90"/>
      <c r="P27" s="90"/>
      <c r="Q27" s="90"/>
      <c r="R27" s="87"/>
      <c r="S27" s="91"/>
      <c r="T27" s="92"/>
      <c r="U27" s="92"/>
      <c r="V27" s="92"/>
      <c r="W27" s="92"/>
      <c r="X27" s="92"/>
      <c r="Y27" s="92"/>
      <c r="Z27" s="93"/>
    </row>
    <row r="28" spans="1:27" s="2" customFormat="1" ht="0.75" customHeight="1" x14ac:dyDescent="0.2">
      <c r="A28" s="101"/>
      <c r="B28" s="102"/>
      <c r="C28" s="104"/>
      <c r="D28" s="106"/>
      <c r="E28" s="86"/>
      <c r="F28" s="87"/>
      <c r="G28" s="104"/>
      <c r="H28" s="106"/>
      <c r="I28" s="104"/>
      <c r="J28" s="106"/>
      <c r="K28" s="104"/>
      <c r="L28" s="105"/>
      <c r="M28" s="105"/>
      <c r="N28" s="105"/>
      <c r="O28" s="105"/>
      <c r="P28" s="105"/>
      <c r="Q28" s="105"/>
      <c r="R28" s="106"/>
      <c r="S28" s="101"/>
      <c r="T28" s="102"/>
      <c r="U28" s="102"/>
      <c r="V28" s="102"/>
      <c r="W28" s="102"/>
      <c r="X28" s="102"/>
      <c r="Y28" s="102"/>
      <c r="Z28" s="103"/>
      <c r="AA28" s="1"/>
    </row>
    <row r="29" spans="1:27" s="1" customFormat="1" ht="18.75" x14ac:dyDescent="0.2">
      <c r="A29" s="14">
        <f>S22+1</f>
        <v>45403</v>
      </c>
      <c r="B29" s="15"/>
      <c r="C29" s="12">
        <f>A29+1</f>
        <v>45404</v>
      </c>
      <c r="D29" s="52"/>
      <c r="E29" s="60">
        <f>C29+1</f>
        <v>45405</v>
      </c>
      <c r="F29" s="61"/>
      <c r="G29" s="51">
        <f>E29+1</f>
        <v>45406</v>
      </c>
      <c r="H29" s="13"/>
      <c r="I29" s="12">
        <f>G29+1</f>
        <v>45407</v>
      </c>
      <c r="J29" s="13"/>
      <c r="K29" s="109">
        <f>I29+1</f>
        <v>45408</v>
      </c>
      <c r="L29" s="110"/>
      <c r="M29" s="111"/>
      <c r="N29" s="111"/>
      <c r="O29" s="111"/>
      <c r="P29" s="111"/>
      <c r="Q29" s="111"/>
      <c r="R29" s="112"/>
      <c r="S29" s="120">
        <f>K29+1</f>
        <v>45409</v>
      </c>
      <c r="T29" s="121"/>
      <c r="U29" s="107"/>
      <c r="V29" s="107"/>
      <c r="W29" s="107"/>
      <c r="X29" s="107"/>
      <c r="Y29" s="107"/>
      <c r="Z29" s="108"/>
    </row>
    <row r="30" spans="1:27" s="1" customFormat="1" ht="15.75" x14ac:dyDescent="0.2">
      <c r="A30" s="98"/>
      <c r="B30" s="99"/>
      <c r="C30" s="86"/>
      <c r="D30" s="90"/>
      <c r="E30" s="159"/>
      <c r="F30" s="154"/>
      <c r="G30" s="160" t="s">
        <v>54</v>
      </c>
      <c r="H30" s="89"/>
      <c r="I30" s="88" t="s">
        <v>22</v>
      </c>
      <c r="J30" s="89"/>
      <c r="K30" s="86"/>
      <c r="L30" s="90"/>
      <c r="M30" s="90"/>
      <c r="N30" s="90"/>
      <c r="O30" s="90"/>
      <c r="P30" s="90"/>
      <c r="Q30" s="90"/>
      <c r="R30" s="87"/>
      <c r="S30" s="98" t="s">
        <v>23</v>
      </c>
      <c r="T30" s="99"/>
      <c r="U30" s="99"/>
      <c r="V30" s="99"/>
      <c r="W30" s="99"/>
      <c r="X30" s="99"/>
      <c r="Y30" s="99"/>
      <c r="Z30" s="100"/>
    </row>
    <row r="31" spans="1:27" s="1" customFormat="1" ht="15.75" x14ac:dyDescent="0.2">
      <c r="A31" s="98" t="s">
        <v>55</v>
      </c>
      <c r="B31" s="99"/>
      <c r="C31" s="129"/>
      <c r="D31" s="158"/>
      <c r="E31" s="159"/>
      <c r="F31" s="154"/>
      <c r="G31" s="160" t="s">
        <v>37</v>
      </c>
      <c r="H31" s="89"/>
      <c r="I31" s="161"/>
      <c r="J31" s="132"/>
      <c r="K31" s="86"/>
      <c r="L31" s="90"/>
      <c r="M31" s="90"/>
      <c r="N31" s="90"/>
      <c r="O31" s="90"/>
      <c r="P31" s="90"/>
      <c r="Q31" s="90"/>
      <c r="R31" s="87"/>
      <c r="S31" s="98" t="s">
        <v>29</v>
      </c>
      <c r="T31" s="99"/>
      <c r="U31" s="99"/>
      <c r="V31" s="99"/>
      <c r="W31" s="99"/>
      <c r="X31" s="99"/>
      <c r="Y31" s="99"/>
      <c r="Z31" s="100"/>
    </row>
    <row r="32" spans="1:27" s="1" customFormat="1" ht="15.75" x14ac:dyDescent="0.2">
      <c r="A32" s="98" t="s">
        <v>54</v>
      </c>
      <c r="B32" s="99"/>
      <c r="C32" s="129"/>
      <c r="D32" s="160"/>
      <c r="E32" s="159"/>
      <c r="F32" s="154"/>
      <c r="G32" s="90"/>
      <c r="H32" s="87"/>
      <c r="I32" s="127"/>
      <c r="J32" s="128"/>
      <c r="K32" s="86"/>
      <c r="L32" s="90"/>
      <c r="M32" s="90"/>
      <c r="N32" s="90"/>
      <c r="O32" s="90"/>
      <c r="P32" s="90"/>
      <c r="Q32" s="90"/>
      <c r="R32" s="87"/>
      <c r="S32" s="98" t="s">
        <v>30</v>
      </c>
      <c r="T32" s="99"/>
      <c r="U32" s="99"/>
      <c r="V32" s="99"/>
      <c r="W32" s="99"/>
      <c r="X32" s="99"/>
      <c r="Y32" s="99"/>
      <c r="Z32" s="100"/>
    </row>
    <row r="33" spans="1:27" s="1" customFormat="1" ht="15.75" x14ac:dyDescent="0.2">
      <c r="A33" s="98" t="s">
        <v>36</v>
      </c>
      <c r="B33" s="99"/>
      <c r="C33" s="86"/>
      <c r="D33" s="90"/>
      <c r="E33" s="159"/>
      <c r="F33" s="154"/>
      <c r="G33" s="90"/>
      <c r="H33" s="87"/>
      <c r="I33" s="127"/>
      <c r="J33" s="131"/>
      <c r="K33" s="86"/>
      <c r="L33" s="90"/>
      <c r="M33" s="90"/>
      <c r="N33" s="90"/>
      <c r="O33" s="90"/>
      <c r="P33" s="90"/>
      <c r="Q33" s="90"/>
      <c r="R33" s="87"/>
      <c r="S33" s="91"/>
      <c r="T33" s="92"/>
      <c r="U33" s="92"/>
      <c r="V33" s="92"/>
      <c r="W33" s="92"/>
      <c r="X33" s="92"/>
      <c r="Y33" s="92"/>
      <c r="Z33" s="93"/>
    </row>
    <row r="34" spans="1:27" s="2" customFormat="1" x14ac:dyDescent="0.2">
      <c r="A34" s="101"/>
      <c r="B34" s="102"/>
      <c r="C34" s="86"/>
      <c r="D34" s="90"/>
      <c r="E34" s="155"/>
      <c r="F34" s="156"/>
      <c r="G34" s="105"/>
      <c r="H34" s="106"/>
      <c r="I34" s="104"/>
      <c r="J34" s="106"/>
      <c r="K34" s="104"/>
      <c r="L34" s="105"/>
      <c r="M34" s="105"/>
      <c r="N34" s="105"/>
      <c r="O34" s="105"/>
      <c r="P34" s="105"/>
      <c r="Q34" s="105"/>
      <c r="R34" s="106"/>
      <c r="S34" s="101"/>
      <c r="T34" s="102"/>
      <c r="U34" s="102"/>
      <c r="V34" s="102"/>
      <c r="W34" s="102"/>
      <c r="X34" s="102"/>
      <c r="Y34" s="102"/>
      <c r="Z34" s="103"/>
      <c r="AA34" s="1"/>
    </row>
    <row r="35" spans="1:27" s="1" customFormat="1" ht="18.75" x14ac:dyDescent="0.2">
      <c r="A35" s="14">
        <f>S29+1</f>
        <v>45410</v>
      </c>
      <c r="B35" s="15"/>
      <c r="C35" s="60">
        <f>A35+1</f>
        <v>45411</v>
      </c>
      <c r="D35" s="61"/>
      <c r="E35" s="74">
        <f>C35+1</f>
        <v>45412</v>
      </c>
      <c r="F35" s="61"/>
      <c r="G35" s="51">
        <f>E35+1</f>
        <v>45413</v>
      </c>
      <c r="H35" s="13"/>
      <c r="I35" s="12">
        <f>G35+1</f>
        <v>45414</v>
      </c>
      <c r="J35" s="13"/>
      <c r="K35" s="109">
        <f>I35+1</f>
        <v>45415</v>
      </c>
      <c r="L35" s="110"/>
      <c r="M35" s="111"/>
      <c r="N35" s="111"/>
      <c r="O35" s="111"/>
      <c r="P35" s="111"/>
      <c r="Q35" s="111"/>
      <c r="R35" s="112"/>
      <c r="S35" s="120">
        <f>K35+1</f>
        <v>45416</v>
      </c>
      <c r="T35" s="121"/>
      <c r="U35" s="107"/>
      <c r="V35" s="107"/>
      <c r="W35" s="107"/>
      <c r="X35" s="107"/>
      <c r="Y35" s="107"/>
      <c r="Z35" s="108"/>
    </row>
    <row r="36" spans="1:27" s="1" customFormat="1" ht="18.75" x14ac:dyDescent="0.2">
      <c r="A36" s="98"/>
      <c r="B36" s="99"/>
      <c r="C36" s="153"/>
      <c r="D36" s="157"/>
      <c r="E36" s="74"/>
      <c r="F36" s="73"/>
      <c r="G36" s="88"/>
      <c r="H36" s="89"/>
      <c r="I36" s="88"/>
      <c r="J36" s="89"/>
      <c r="K36" s="86"/>
      <c r="L36" s="90"/>
      <c r="M36" s="90"/>
      <c r="N36" s="90"/>
      <c r="O36" s="90"/>
      <c r="P36" s="90"/>
      <c r="Q36" s="90"/>
      <c r="R36" s="87"/>
      <c r="S36" s="98" t="s">
        <v>56</v>
      </c>
      <c r="T36" s="99"/>
      <c r="U36" s="99"/>
      <c r="V36" s="99"/>
      <c r="W36" s="99"/>
      <c r="X36" s="99"/>
      <c r="Y36" s="99"/>
      <c r="Z36" s="100"/>
    </row>
    <row r="37" spans="1:27" s="1" customFormat="1" ht="15.75" x14ac:dyDescent="0.2">
      <c r="A37" s="98"/>
      <c r="B37" s="99"/>
      <c r="C37" s="153"/>
      <c r="D37" s="154"/>
      <c r="E37" s="143"/>
      <c r="F37" s="87"/>
      <c r="G37" s="88"/>
      <c r="H37" s="89"/>
      <c r="I37" s="86"/>
      <c r="J37" s="87"/>
      <c r="K37" s="86"/>
      <c r="L37" s="90"/>
      <c r="M37" s="90"/>
      <c r="N37" s="90"/>
      <c r="O37" s="90"/>
      <c r="P37" s="90"/>
      <c r="Q37" s="90"/>
      <c r="R37" s="87"/>
      <c r="S37" s="98" t="s">
        <v>22</v>
      </c>
      <c r="T37" s="92"/>
      <c r="U37" s="92"/>
      <c r="V37" s="92"/>
      <c r="W37" s="92"/>
      <c r="X37" s="92"/>
      <c r="Y37" s="92"/>
      <c r="Z37" s="93"/>
    </row>
    <row r="38" spans="1:27" s="1" customFormat="1" ht="15.75" x14ac:dyDescent="0.2">
      <c r="A38" s="98"/>
      <c r="B38" s="99"/>
      <c r="C38" s="153"/>
      <c r="D38" s="157"/>
      <c r="E38" s="143"/>
      <c r="F38" s="131"/>
      <c r="G38" s="88"/>
      <c r="H38" s="89"/>
      <c r="I38" s="127"/>
      <c r="J38" s="128"/>
      <c r="K38" s="86"/>
      <c r="L38" s="90"/>
      <c r="M38" s="90"/>
      <c r="N38" s="90"/>
      <c r="O38" s="90"/>
      <c r="P38" s="90"/>
      <c r="Q38" s="90"/>
      <c r="R38" s="87"/>
      <c r="S38" s="91"/>
      <c r="T38" s="92"/>
      <c r="U38" s="92"/>
      <c r="V38" s="92"/>
      <c r="W38" s="92"/>
      <c r="X38" s="92"/>
      <c r="Y38" s="92"/>
      <c r="Z38" s="93"/>
    </row>
    <row r="39" spans="1:27" s="1" customFormat="1" ht="15.75" x14ac:dyDescent="0.2">
      <c r="A39" s="91"/>
      <c r="B39" s="92"/>
      <c r="C39" s="155"/>
      <c r="D39" s="156"/>
      <c r="E39" s="143"/>
      <c r="F39" s="89"/>
      <c r="G39" s="86"/>
      <c r="H39" s="87"/>
      <c r="I39" s="127"/>
      <c r="J39" s="131"/>
      <c r="K39" s="86"/>
      <c r="L39" s="90"/>
      <c r="M39" s="90"/>
      <c r="N39" s="90"/>
      <c r="O39" s="90"/>
      <c r="P39" s="90"/>
      <c r="Q39" s="90"/>
      <c r="R39" s="87"/>
      <c r="S39" s="91"/>
      <c r="T39" s="92"/>
      <c r="U39" s="92"/>
      <c r="V39" s="92"/>
      <c r="W39" s="92"/>
      <c r="X39" s="92"/>
      <c r="Y39" s="92"/>
      <c r="Z39" s="93"/>
    </row>
    <row r="40" spans="1:27" s="2" customFormat="1" ht="0.75" customHeight="1" x14ac:dyDescent="0.2">
      <c r="A40" s="101"/>
      <c r="B40" s="102"/>
      <c r="C40" s="104"/>
      <c r="D40" s="106"/>
      <c r="E40" s="104"/>
      <c r="F40" s="106"/>
      <c r="G40" s="104"/>
      <c r="H40" s="106"/>
      <c r="I40" s="151"/>
      <c r="J40" s="152"/>
      <c r="K40" s="104"/>
      <c r="L40" s="105"/>
      <c r="M40" s="105"/>
      <c r="N40" s="105"/>
      <c r="O40" s="105"/>
      <c r="P40" s="105"/>
      <c r="Q40" s="105"/>
      <c r="R40" s="106"/>
      <c r="S40" s="101"/>
      <c r="T40" s="102"/>
      <c r="U40" s="102"/>
      <c r="V40" s="102"/>
      <c r="W40" s="102"/>
      <c r="X40" s="102"/>
      <c r="Y40" s="102"/>
      <c r="Z40" s="103"/>
      <c r="AA40" s="1"/>
    </row>
    <row r="41" spans="1:27" ht="18.75" x14ac:dyDescent="0.2">
      <c r="A41" s="14">
        <f>S35+1</f>
        <v>45417</v>
      </c>
      <c r="B41" s="15"/>
      <c r="C41" s="12">
        <f>A41+1</f>
        <v>45418</v>
      </c>
      <c r="D41" s="13"/>
      <c r="E41" s="16" t="s">
        <v>0</v>
      </c>
      <c r="F41" s="17"/>
      <c r="G41" s="17"/>
      <c r="H41" s="17"/>
      <c r="I41" s="17"/>
      <c r="J41" s="17"/>
      <c r="K41" s="17"/>
      <c r="L41" s="17"/>
      <c r="M41" s="17"/>
      <c r="N41" s="17"/>
      <c r="O41" s="17"/>
      <c r="P41" s="17"/>
      <c r="Q41" s="17"/>
      <c r="R41" s="17"/>
      <c r="S41" s="17"/>
      <c r="T41" s="17"/>
      <c r="U41" s="17"/>
      <c r="V41" s="17"/>
      <c r="W41" s="17"/>
      <c r="X41" s="17"/>
      <c r="Y41" s="17"/>
      <c r="Z41" s="9"/>
    </row>
    <row r="42" spans="1:27" ht="15.75" x14ac:dyDescent="0.2">
      <c r="A42" s="91"/>
      <c r="B42" s="92"/>
      <c r="C42" s="86"/>
      <c r="D42" s="87"/>
      <c r="E42" s="48"/>
      <c r="F42" s="6"/>
      <c r="G42" s="6"/>
      <c r="H42" s="6"/>
      <c r="I42" s="6"/>
      <c r="J42" s="6"/>
      <c r="K42" s="6"/>
      <c r="L42" s="6"/>
      <c r="M42" s="6"/>
      <c r="N42" s="6"/>
      <c r="O42" s="6"/>
      <c r="P42" s="6"/>
      <c r="Q42" s="6"/>
      <c r="R42" s="6"/>
      <c r="S42" s="6"/>
      <c r="T42" s="6"/>
      <c r="U42" s="6"/>
      <c r="V42" s="6"/>
      <c r="W42" s="6"/>
      <c r="X42" s="6"/>
      <c r="Y42" s="6"/>
      <c r="Z42" s="8"/>
    </row>
    <row r="43" spans="1:27" ht="15.75" x14ac:dyDescent="0.2">
      <c r="A43" s="91"/>
      <c r="B43" s="92"/>
      <c r="C43" s="86"/>
      <c r="D43" s="87"/>
      <c r="E43" s="48" t="s">
        <v>119</v>
      </c>
      <c r="F43" s="6"/>
      <c r="G43" s="6"/>
      <c r="H43" s="6"/>
      <c r="I43" s="6"/>
      <c r="J43" s="6"/>
      <c r="K43" s="6"/>
      <c r="L43" s="6"/>
      <c r="M43" s="6"/>
      <c r="N43" s="6"/>
      <c r="O43" s="6"/>
      <c r="P43" s="6"/>
      <c r="Q43" s="6"/>
      <c r="R43" s="6"/>
      <c r="S43" s="6"/>
      <c r="T43" s="6"/>
      <c r="U43" s="6"/>
      <c r="V43" s="6"/>
      <c r="W43" s="6"/>
      <c r="X43" s="6"/>
      <c r="Y43" s="6"/>
      <c r="Z43" s="7"/>
    </row>
    <row r="44" spans="1:27" x14ac:dyDescent="0.2">
      <c r="A44" s="91"/>
      <c r="B44" s="92"/>
      <c r="C44" s="86"/>
      <c r="D44" s="87"/>
      <c r="E44" s="18"/>
      <c r="F44" s="6"/>
      <c r="G44" s="6"/>
      <c r="H44" s="6"/>
      <c r="I44" s="6"/>
      <c r="J44" s="6"/>
      <c r="K44" s="6"/>
      <c r="L44" s="6"/>
      <c r="M44" s="6"/>
      <c r="N44" s="6"/>
      <c r="O44" s="6"/>
      <c r="P44" s="6"/>
      <c r="Q44" s="6"/>
      <c r="R44" s="6"/>
      <c r="S44" s="6"/>
      <c r="T44" s="6"/>
      <c r="U44" s="6"/>
      <c r="V44" s="6"/>
      <c r="W44" s="6"/>
      <c r="X44" s="6"/>
      <c r="Y44" s="6"/>
      <c r="Z44" s="7"/>
    </row>
    <row r="45" spans="1:27" x14ac:dyDescent="0.2">
      <c r="A45" s="91"/>
      <c r="B45" s="92"/>
      <c r="C45" s="86"/>
      <c r="D45" s="87"/>
      <c r="E45" s="18"/>
      <c r="F45" s="6"/>
      <c r="G45" s="6"/>
      <c r="H45" s="6"/>
      <c r="I45" s="6"/>
      <c r="J45" s="6"/>
      <c r="K45" s="96" t="s">
        <v>5</v>
      </c>
      <c r="L45" s="96"/>
      <c r="M45" s="96"/>
      <c r="N45" s="96"/>
      <c r="O45" s="96"/>
      <c r="P45" s="96"/>
      <c r="Q45" s="96"/>
      <c r="R45" s="96"/>
      <c r="S45" s="96"/>
      <c r="T45" s="96"/>
      <c r="U45" s="96"/>
      <c r="V45" s="96"/>
      <c r="W45" s="96"/>
      <c r="X45" s="96"/>
      <c r="Y45" s="96"/>
      <c r="Z45" s="97"/>
    </row>
    <row r="46" spans="1:27" s="1" customFormat="1" x14ac:dyDescent="0.2">
      <c r="A46" s="101"/>
      <c r="B46" s="102"/>
      <c r="C46" s="104"/>
      <c r="D46" s="106"/>
      <c r="E46" s="19"/>
      <c r="F46" s="20"/>
      <c r="G46" s="20"/>
      <c r="H46" s="20"/>
      <c r="I46" s="20"/>
      <c r="J46" s="20"/>
      <c r="K46" s="94" t="s">
        <v>4</v>
      </c>
      <c r="L46" s="94"/>
      <c r="M46" s="94"/>
      <c r="N46" s="94"/>
      <c r="O46" s="94"/>
      <c r="P46" s="94"/>
      <c r="Q46" s="94"/>
      <c r="R46" s="94"/>
      <c r="S46" s="94"/>
      <c r="T46" s="94"/>
      <c r="U46" s="94"/>
      <c r="V46" s="94"/>
      <c r="W46" s="94"/>
      <c r="X46" s="94"/>
      <c r="Y46" s="94"/>
      <c r="Z46" s="9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6:Z26"/>
    <mergeCell ref="A27:B27"/>
    <mergeCell ref="C27:D27"/>
    <mergeCell ref="E27:F27"/>
    <mergeCell ref="G27:H27"/>
    <mergeCell ref="I27:J27"/>
    <mergeCell ref="K27:R27"/>
    <mergeCell ref="S27:Z27"/>
    <mergeCell ref="A26:B26"/>
    <mergeCell ref="C26:D26"/>
    <mergeCell ref="E26:F26"/>
    <mergeCell ref="G26:H26"/>
    <mergeCell ref="I26:J26"/>
    <mergeCell ref="K26:R26"/>
    <mergeCell ref="A25:B25"/>
    <mergeCell ref="S28:Z28"/>
    <mergeCell ref="K29:L29"/>
    <mergeCell ref="M29:R29"/>
    <mergeCell ref="S29:T29"/>
    <mergeCell ref="U29:Z29"/>
    <mergeCell ref="A30:B30"/>
    <mergeCell ref="C30:D30"/>
    <mergeCell ref="E30:F30"/>
    <mergeCell ref="G30:H30"/>
    <mergeCell ref="I30:J30"/>
    <mergeCell ref="A28:B28"/>
    <mergeCell ref="C28:D28"/>
    <mergeCell ref="E28:F28"/>
    <mergeCell ref="G28:H28"/>
    <mergeCell ref="I28:J28"/>
    <mergeCell ref="K28:R28"/>
    <mergeCell ref="K30:R30"/>
    <mergeCell ref="S30:Z30"/>
    <mergeCell ref="A31:B31"/>
    <mergeCell ref="C31:D31"/>
    <mergeCell ref="E31:F31"/>
    <mergeCell ref="G31:H31"/>
    <mergeCell ref="I31:J31"/>
    <mergeCell ref="K31:R31"/>
    <mergeCell ref="S31:Z31"/>
    <mergeCell ref="S32:Z32"/>
    <mergeCell ref="A33:B33"/>
    <mergeCell ref="C33:D33"/>
    <mergeCell ref="E33:F33"/>
    <mergeCell ref="G33:H33"/>
    <mergeCell ref="I33:J33"/>
    <mergeCell ref="K33:R33"/>
    <mergeCell ref="S33:Z33"/>
    <mergeCell ref="A32:B32"/>
    <mergeCell ref="C32:D32"/>
    <mergeCell ref="E32:F32"/>
    <mergeCell ref="G32:H32"/>
    <mergeCell ref="I32:J32"/>
    <mergeCell ref="K32:R32"/>
    <mergeCell ref="S34:Z34"/>
    <mergeCell ref="K35:L35"/>
    <mergeCell ref="M35:R35"/>
    <mergeCell ref="S35:T35"/>
    <mergeCell ref="U35:Z35"/>
    <mergeCell ref="A36:B36"/>
    <mergeCell ref="C36:D36"/>
    <mergeCell ref="G36:H36"/>
    <mergeCell ref="I36:J36"/>
    <mergeCell ref="A34:B34"/>
    <mergeCell ref="C34:D34"/>
    <mergeCell ref="E34:F34"/>
    <mergeCell ref="G34:H34"/>
    <mergeCell ref="I34:J34"/>
    <mergeCell ref="K34:R34"/>
    <mergeCell ref="K36:R36"/>
    <mergeCell ref="S36:Z36"/>
    <mergeCell ref="A37:B37"/>
    <mergeCell ref="C37:D37"/>
    <mergeCell ref="E37:F37"/>
    <mergeCell ref="G37:H37"/>
    <mergeCell ref="I37:J37"/>
    <mergeCell ref="K37:R37"/>
    <mergeCell ref="S37:Z37"/>
    <mergeCell ref="S38:Z38"/>
    <mergeCell ref="A39:B39"/>
    <mergeCell ref="C39:D39"/>
    <mergeCell ref="E39:F39"/>
    <mergeCell ref="G39:H39"/>
    <mergeCell ref="I39:J39"/>
    <mergeCell ref="K39:R39"/>
    <mergeCell ref="S39:Z39"/>
    <mergeCell ref="A38:B38"/>
    <mergeCell ref="C38:D38"/>
    <mergeCell ref="E38:F38"/>
    <mergeCell ref="G38:H38"/>
    <mergeCell ref="I38:J38"/>
    <mergeCell ref="K38:R38"/>
    <mergeCell ref="A45:B45"/>
    <mergeCell ref="C45:D45"/>
    <mergeCell ref="K45:Z45"/>
    <mergeCell ref="A46:B46"/>
    <mergeCell ref="C46:D46"/>
    <mergeCell ref="K46:Z46"/>
    <mergeCell ref="S40:Z40"/>
    <mergeCell ref="A42:B42"/>
    <mergeCell ref="C42:D42"/>
    <mergeCell ref="A43:B43"/>
    <mergeCell ref="C43:D43"/>
    <mergeCell ref="A44:B44"/>
    <mergeCell ref="C44:D44"/>
    <mergeCell ref="A40:B40"/>
    <mergeCell ref="C40:D40"/>
    <mergeCell ref="E40:F40"/>
    <mergeCell ref="G40:H40"/>
    <mergeCell ref="I40:J40"/>
    <mergeCell ref="K40:R40"/>
  </mergeCells>
  <conditionalFormatting sqref="A10 C10 E10 G10 K10 S10 A16 C16 E16 G16 K16 S16 A22 C22 E22 G22 K22 S22 A29 C29 E29 G29 K29 S29 A35 C35 G35 K35 S35 A41 C41">
    <cfRule type="expression" dxfId="37" priority="5">
      <formula>MONTH(A10)&lt;&gt;MONTH($A$1)</formula>
    </cfRule>
    <cfRule type="expression" dxfId="36" priority="6">
      <formula>OR(WEEKDAY(A10,1)=1,WEEKDAY(A10,1)=7)</formula>
    </cfRule>
  </conditionalFormatting>
  <conditionalFormatting sqref="E35:E36">
    <cfRule type="expression" dxfId="35" priority="1">
      <formula>MONTH(E35)&lt;&gt;MONTH($A$1)</formula>
    </cfRule>
    <cfRule type="expression" dxfId="34" priority="2">
      <formula>OR(WEEKDAY(E35,1)=1,WEEKDAY(E35,1)=7)</formula>
    </cfRule>
  </conditionalFormatting>
  <conditionalFormatting sqref="I10 I16 I22 I29 I35">
    <cfRule type="expression" dxfId="33" priority="3">
      <formula>MONTH(I10)&lt;&gt;MONTH($A$1)</formula>
    </cfRule>
    <cfRule type="expression" dxfId="32" priority="4">
      <formula>OR(WEEKDAY(I10,1)=1,WEEKDAY(I10,1)=7)</formula>
    </cfRule>
  </conditionalFormatting>
  <hyperlinks>
    <hyperlink ref="K46" r:id="rId1" xr:uid="{00000000-0004-0000-0300-000000000000}"/>
    <hyperlink ref="K45:Z45" r:id="rId2" display="Calendar Templates by Vertex42" xr:uid="{00000000-0004-0000-0300-000001000000}"/>
    <hyperlink ref="K46:Z46" r:id="rId3" display="https://www.vertex42.com/calendars/" xr:uid="{00000000-0004-0000-0300-000002000000}"/>
  </hyperlinks>
  <printOptions horizontalCentered="1"/>
  <pageMargins left="0.5" right="0.5" top="0.25" bottom="0.25" header="0.25" footer="0.25"/>
  <pageSetup scale="94"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tabSelected="1" topLeftCell="A4" zoomScaleNormal="100" workbookViewId="0">
      <selection activeCell="A30" sqref="A30:B30"/>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2.85546875" customWidth="1"/>
    <col min="8" max="8" width="16.42578125" customWidth="1"/>
    <col min="9" max="9" width="4.85546875" customWidth="1"/>
    <col min="10" max="10" width="17.28515625" customWidth="1"/>
    <col min="11" max="17" width="2.42578125" customWidth="1"/>
    <col min="18" max="18" width="0.28515625" customWidth="1"/>
    <col min="19" max="25" width="2.42578125" customWidth="1"/>
    <col min="26" max="26" width="1.5703125" customWidth="1"/>
  </cols>
  <sheetData>
    <row r="1" spans="1:27" s="3" customFormat="1" ht="15" customHeight="1" x14ac:dyDescent="0.2">
      <c r="A1" s="113">
        <f>DATE('1'!AD18,'1'!AD20+4,1)</f>
        <v>45413</v>
      </c>
      <c r="B1" s="113"/>
      <c r="C1" s="113"/>
      <c r="D1" s="113"/>
      <c r="E1" s="113"/>
      <c r="F1" s="113"/>
      <c r="G1" s="113"/>
      <c r="H1" s="113"/>
      <c r="I1" s="11"/>
      <c r="J1" s="11"/>
      <c r="K1" s="116">
        <f>DATE(YEAR(A1),MONTH(A1)-1,1)</f>
        <v>45383</v>
      </c>
      <c r="L1" s="116"/>
      <c r="M1" s="116"/>
      <c r="N1" s="116"/>
      <c r="O1" s="116"/>
      <c r="P1" s="116"/>
      <c r="Q1" s="116"/>
      <c r="S1" s="116">
        <f>DATE(YEAR(A1),MONTH(A1)+1,1)</f>
        <v>45444</v>
      </c>
      <c r="T1" s="116"/>
      <c r="U1" s="116"/>
      <c r="V1" s="116"/>
      <c r="W1" s="116"/>
      <c r="X1" s="116"/>
      <c r="Y1" s="116"/>
    </row>
    <row r="2" spans="1:27" s="3" customFormat="1" ht="11.25" customHeight="1" x14ac:dyDescent="0.2">
      <c r="A2" s="113"/>
      <c r="B2" s="113"/>
      <c r="C2" s="113"/>
      <c r="D2" s="113"/>
      <c r="E2" s="113"/>
      <c r="F2" s="113"/>
      <c r="G2" s="113"/>
      <c r="H2" s="11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13"/>
      <c r="B3" s="113"/>
      <c r="C3" s="113"/>
      <c r="D3" s="113"/>
      <c r="E3" s="113"/>
      <c r="F3" s="113"/>
      <c r="G3" s="113"/>
      <c r="H3" s="113"/>
      <c r="I3" s="11"/>
      <c r="J3" s="11"/>
      <c r="K3" s="22" t="str">
        <f t="shared" ref="K3:Q8" si="0">IF(MONTH($K$1)&lt;&gt;MONTH($K$1-(WEEKDAY($K$1,1)-(start_day-1))-IF((WEEKDAY($K$1,1)-(start_day-1))&lt;=0,7,0)+(ROW(K3)-ROW($K$3))*7+(COLUMN(K3)-COLUMN($K$3)+1)),"",$K$1-(WEEKDAY($K$1,1)-(start_day-1))-IF((WEEKDAY($K$1,1)-(start_day-1))&lt;=0,7,0)+(ROW(K3)-ROW($K$3))*7+(COLUMN(K3)-COLUMN($K$3)+1))</f>
        <v/>
      </c>
      <c r="L3" s="22">
        <f t="shared" si="0"/>
        <v>45383</v>
      </c>
      <c r="M3" s="22">
        <f t="shared" si="0"/>
        <v>45384</v>
      </c>
      <c r="N3" s="22">
        <f t="shared" si="0"/>
        <v>45385</v>
      </c>
      <c r="O3" s="22">
        <f t="shared" si="0"/>
        <v>45386</v>
      </c>
      <c r="P3" s="22">
        <f t="shared" si="0"/>
        <v>45387</v>
      </c>
      <c r="Q3" s="22">
        <f t="shared" si="0"/>
        <v>45388</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t="str">
        <f t="shared" si="1"/>
        <v/>
      </c>
      <c r="Y3" s="22">
        <f t="shared" si="1"/>
        <v>45444</v>
      </c>
    </row>
    <row r="4" spans="1:27" s="4" customFormat="1" ht="9" customHeight="1" x14ac:dyDescent="0.2">
      <c r="A4" s="113"/>
      <c r="B4" s="113"/>
      <c r="C4" s="113"/>
      <c r="D4" s="113"/>
      <c r="E4" s="113"/>
      <c r="F4" s="113"/>
      <c r="G4" s="113"/>
      <c r="H4" s="113"/>
      <c r="I4" s="11"/>
      <c r="J4" s="11"/>
      <c r="K4" s="22">
        <f t="shared" si="0"/>
        <v>45389</v>
      </c>
      <c r="L4" s="22">
        <f t="shared" si="0"/>
        <v>45390</v>
      </c>
      <c r="M4" s="22">
        <f t="shared" si="0"/>
        <v>45391</v>
      </c>
      <c r="N4" s="22">
        <f t="shared" si="0"/>
        <v>45392</v>
      </c>
      <c r="O4" s="22">
        <f t="shared" si="0"/>
        <v>45393</v>
      </c>
      <c r="P4" s="22">
        <f t="shared" si="0"/>
        <v>45394</v>
      </c>
      <c r="Q4" s="22">
        <f t="shared" si="0"/>
        <v>45395</v>
      </c>
      <c r="R4" s="3"/>
      <c r="S4" s="22">
        <f t="shared" si="1"/>
        <v>45445</v>
      </c>
      <c r="T4" s="22">
        <f t="shared" si="1"/>
        <v>45446</v>
      </c>
      <c r="U4" s="22">
        <f t="shared" si="1"/>
        <v>45447</v>
      </c>
      <c r="V4" s="22">
        <f t="shared" si="1"/>
        <v>45448</v>
      </c>
      <c r="W4" s="22">
        <f t="shared" si="1"/>
        <v>45449</v>
      </c>
      <c r="X4" s="22">
        <f t="shared" si="1"/>
        <v>45450</v>
      </c>
      <c r="Y4" s="22">
        <f t="shared" si="1"/>
        <v>45451</v>
      </c>
    </row>
    <row r="5" spans="1:27" s="4" customFormat="1" ht="9" customHeight="1" x14ac:dyDescent="0.2">
      <c r="A5" s="113"/>
      <c r="B5" s="113"/>
      <c r="C5" s="113"/>
      <c r="D5" s="113"/>
      <c r="E5" s="113"/>
      <c r="F5" s="113"/>
      <c r="G5" s="113"/>
      <c r="H5" s="113"/>
      <c r="I5" s="11"/>
      <c r="J5" s="11"/>
      <c r="K5" s="22">
        <f t="shared" si="0"/>
        <v>45396</v>
      </c>
      <c r="L5" s="22">
        <f t="shared" si="0"/>
        <v>45397</v>
      </c>
      <c r="M5" s="22">
        <f t="shared" si="0"/>
        <v>45398</v>
      </c>
      <c r="N5" s="22">
        <f t="shared" si="0"/>
        <v>45399</v>
      </c>
      <c r="O5" s="22">
        <f t="shared" si="0"/>
        <v>45400</v>
      </c>
      <c r="P5" s="22">
        <f t="shared" si="0"/>
        <v>45401</v>
      </c>
      <c r="Q5" s="22">
        <f t="shared" si="0"/>
        <v>45402</v>
      </c>
      <c r="R5" s="3"/>
      <c r="S5" s="22">
        <f t="shared" si="1"/>
        <v>45452</v>
      </c>
      <c r="T5" s="22">
        <f t="shared" si="1"/>
        <v>45453</v>
      </c>
      <c r="U5" s="22">
        <f t="shared" si="1"/>
        <v>45454</v>
      </c>
      <c r="V5" s="22">
        <f t="shared" si="1"/>
        <v>45455</v>
      </c>
      <c r="W5" s="22">
        <f t="shared" si="1"/>
        <v>45456</v>
      </c>
      <c r="X5" s="22">
        <f t="shared" si="1"/>
        <v>45457</v>
      </c>
      <c r="Y5" s="22">
        <f t="shared" si="1"/>
        <v>45458</v>
      </c>
    </row>
    <row r="6" spans="1:27" s="4" customFormat="1" ht="9" customHeight="1" x14ac:dyDescent="0.2">
      <c r="A6" s="113"/>
      <c r="B6" s="113"/>
      <c r="C6" s="113"/>
      <c r="D6" s="113"/>
      <c r="E6" s="113"/>
      <c r="F6" s="113"/>
      <c r="G6" s="113"/>
      <c r="H6" s="113"/>
      <c r="I6" s="11"/>
      <c r="J6" s="11"/>
      <c r="K6" s="22">
        <f t="shared" si="0"/>
        <v>45403</v>
      </c>
      <c r="L6" s="22">
        <f t="shared" si="0"/>
        <v>45404</v>
      </c>
      <c r="M6" s="22">
        <f t="shared" si="0"/>
        <v>45405</v>
      </c>
      <c r="N6" s="22">
        <f t="shared" si="0"/>
        <v>45406</v>
      </c>
      <c r="O6" s="22">
        <f t="shared" si="0"/>
        <v>45407</v>
      </c>
      <c r="P6" s="22">
        <f t="shared" si="0"/>
        <v>45408</v>
      </c>
      <c r="Q6" s="22">
        <f t="shared" si="0"/>
        <v>45409</v>
      </c>
      <c r="R6" s="3"/>
      <c r="S6" s="22">
        <f t="shared" si="1"/>
        <v>45459</v>
      </c>
      <c r="T6" s="22">
        <f t="shared" si="1"/>
        <v>45460</v>
      </c>
      <c r="U6" s="22">
        <f t="shared" si="1"/>
        <v>45461</v>
      </c>
      <c r="V6" s="22">
        <f t="shared" si="1"/>
        <v>45462</v>
      </c>
      <c r="W6" s="22">
        <f t="shared" si="1"/>
        <v>45463</v>
      </c>
      <c r="X6" s="22">
        <f t="shared" si="1"/>
        <v>45464</v>
      </c>
      <c r="Y6" s="22">
        <f t="shared" si="1"/>
        <v>45465</v>
      </c>
    </row>
    <row r="7" spans="1:27" s="4" customFormat="1" ht="9" customHeight="1" x14ac:dyDescent="0.2">
      <c r="A7" s="113"/>
      <c r="B7" s="113"/>
      <c r="C7" s="113"/>
      <c r="D7" s="113"/>
      <c r="E7" s="113"/>
      <c r="F7" s="113"/>
      <c r="G7" s="113"/>
      <c r="H7" s="113"/>
      <c r="I7" s="11"/>
      <c r="J7" s="11"/>
      <c r="K7" s="22">
        <f t="shared" si="0"/>
        <v>45410</v>
      </c>
      <c r="L7" s="22">
        <f t="shared" si="0"/>
        <v>45411</v>
      </c>
      <c r="M7" s="22">
        <f t="shared" si="0"/>
        <v>45412</v>
      </c>
      <c r="N7" s="22" t="str">
        <f t="shared" si="0"/>
        <v/>
      </c>
      <c r="O7" s="22" t="str">
        <f t="shared" si="0"/>
        <v/>
      </c>
      <c r="P7" s="22" t="str">
        <f t="shared" si="0"/>
        <v/>
      </c>
      <c r="Q7" s="22" t="str">
        <f t="shared" si="0"/>
        <v/>
      </c>
      <c r="R7" s="3"/>
      <c r="S7" s="22">
        <f t="shared" si="1"/>
        <v>45466</v>
      </c>
      <c r="T7" s="22">
        <f t="shared" si="1"/>
        <v>45467</v>
      </c>
      <c r="U7" s="22">
        <f t="shared" si="1"/>
        <v>45468</v>
      </c>
      <c r="V7" s="22">
        <f t="shared" si="1"/>
        <v>45469</v>
      </c>
      <c r="W7" s="22">
        <f t="shared" si="1"/>
        <v>45470</v>
      </c>
      <c r="X7" s="22">
        <f t="shared" si="1"/>
        <v>45471</v>
      </c>
      <c r="Y7" s="22">
        <f t="shared" si="1"/>
        <v>45472</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45473</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114">
        <f>A10</f>
        <v>45410</v>
      </c>
      <c r="B9" s="115"/>
      <c r="C9" s="115">
        <f>C10</f>
        <v>45411</v>
      </c>
      <c r="D9" s="115"/>
      <c r="E9" s="115">
        <f>E10</f>
        <v>45412</v>
      </c>
      <c r="F9" s="115"/>
      <c r="G9" s="115">
        <f>G10</f>
        <v>45413</v>
      </c>
      <c r="H9" s="115"/>
      <c r="I9" s="115">
        <f>I10</f>
        <v>45414</v>
      </c>
      <c r="J9" s="115"/>
      <c r="K9" s="115">
        <f>K10</f>
        <v>45415</v>
      </c>
      <c r="L9" s="115"/>
      <c r="M9" s="115"/>
      <c r="N9" s="115"/>
      <c r="O9" s="115"/>
      <c r="P9" s="115"/>
      <c r="Q9" s="115"/>
      <c r="R9" s="115"/>
      <c r="S9" s="115">
        <f>S10</f>
        <v>45416</v>
      </c>
      <c r="T9" s="115"/>
      <c r="U9" s="115"/>
      <c r="V9" s="115"/>
      <c r="W9" s="115"/>
      <c r="X9" s="115"/>
      <c r="Y9" s="115"/>
      <c r="Z9" s="117"/>
    </row>
    <row r="10" spans="1:27" s="1" customFormat="1" ht="18.75" x14ac:dyDescent="0.2">
      <c r="A10" s="14">
        <f>$A$1-(WEEKDAY($A$1,1)-(start_day-1))-IF((WEEKDAY($A$1,1)-(start_day-1))&lt;=0,7,0)+1</f>
        <v>45410</v>
      </c>
      <c r="B10" s="15"/>
      <c r="C10" s="12">
        <f>A10+1</f>
        <v>45411</v>
      </c>
      <c r="D10" s="13"/>
      <c r="E10" s="12">
        <f>C10+1</f>
        <v>45412</v>
      </c>
      <c r="F10" s="47"/>
      <c r="G10" s="12">
        <f>E10+1</f>
        <v>45413</v>
      </c>
      <c r="H10" s="13"/>
      <c r="I10" s="12">
        <f>G10+1</f>
        <v>45414</v>
      </c>
      <c r="J10" s="47" t="s">
        <v>61</v>
      </c>
      <c r="K10" s="109">
        <f>I10+1</f>
        <v>45415</v>
      </c>
      <c r="L10" s="110"/>
      <c r="M10" s="111"/>
      <c r="N10" s="111"/>
      <c r="O10" s="111"/>
      <c r="P10" s="111"/>
      <c r="Q10" s="111"/>
      <c r="R10" s="112"/>
      <c r="S10" s="120">
        <f>K10+1</f>
        <v>45416</v>
      </c>
      <c r="T10" s="121"/>
      <c r="U10" s="107"/>
      <c r="V10" s="107"/>
      <c r="W10" s="107"/>
      <c r="X10" s="107"/>
      <c r="Y10" s="107"/>
      <c r="Z10" s="108"/>
    </row>
    <row r="11" spans="1:27" s="1" customFormat="1" ht="15.75" x14ac:dyDescent="0.2">
      <c r="A11" s="91"/>
      <c r="B11" s="92"/>
      <c r="C11" s="86"/>
      <c r="D11" s="87"/>
      <c r="E11" s="129"/>
      <c r="F11" s="87"/>
      <c r="G11" s="88" t="s">
        <v>22</v>
      </c>
      <c r="H11" s="131"/>
      <c r="I11" s="129" t="s">
        <v>62</v>
      </c>
      <c r="J11" s="131"/>
      <c r="K11" s="86"/>
      <c r="L11" s="90"/>
      <c r="M11" s="90"/>
      <c r="N11" s="90"/>
      <c r="O11" s="90"/>
      <c r="P11" s="90"/>
      <c r="Q11" s="90"/>
      <c r="R11" s="87"/>
      <c r="S11" s="98" t="s">
        <v>23</v>
      </c>
      <c r="T11" s="99"/>
      <c r="U11" s="99"/>
      <c r="V11" s="99"/>
      <c r="W11" s="99"/>
      <c r="X11" s="99"/>
      <c r="Y11" s="99"/>
      <c r="Z11" s="100"/>
    </row>
    <row r="12" spans="1:27" s="1" customFormat="1" ht="15.75" x14ac:dyDescent="0.2">
      <c r="A12" s="91"/>
      <c r="B12" s="92"/>
      <c r="C12" s="86"/>
      <c r="D12" s="87"/>
      <c r="E12" s="129"/>
      <c r="F12" s="131"/>
      <c r="G12" s="88" t="s">
        <v>66</v>
      </c>
      <c r="H12" s="89"/>
      <c r="I12" s="129" t="s">
        <v>59</v>
      </c>
      <c r="J12" s="131"/>
      <c r="K12" s="86"/>
      <c r="L12" s="90"/>
      <c r="M12" s="90"/>
      <c r="N12" s="90"/>
      <c r="O12" s="90"/>
      <c r="P12" s="90"/>
      <c r="Q12" s="90"/>
      <c r="R12" s="87"/>
      <c r="S12" s="98" t="s">
        <v>87</v>
      </c>
      <c r="T12" s="99"/>
      <c r="U12" s="99"/>
      <c r="V12" s="99"/>
      <c r="W12" s="99"/>
      <c r="X12" s="99"/>
      <c r="Y12" s="99"/>
      <c r="Z12" s="100"/>
    </row>
    <row r="13" spans="1:27" s="1" customFormat="1" ht="15.75" x14ac:dyDescent="0.2">
      <c r="A13" s="91"/>
      <c r="B13" s="92"/>
      <c r="C13" s="86"/>
      <c r="D13" s="87"/>
      <c r="E13" s="129"/>
      <c r="F13" s="89"/>
      <c r="G13" s="88" t="s">
        <v>146</v>
      </c>
      <c r="H13" s="87"/>
      <c r="I13" s="129" t="s">
        <v>60</v>
      </c>
      <c r="J13" s="131"/>
      <c r="K13" s="86"/>
      <c r="L13" s="90"/>
      <c r="M13" s="90"/>
      <c r="N13" s="90"/>
      <c r="O13" s="90"/>
      <c r="P13" s="90"/>
      <c r="Q13" s="90"/>
      <c r="R13" s="87"/>
      <c r="S13" s="98" t="s">
        <v>30</v>
      </c>
      <c r="T13" s="99"/>
      <c r="U13" s="99"/>
      <c r="V13" s="99"/>
      <c r="W13" s="99"/>
      <c r="X13" s="99"/>
      <c r="Y13" s="99"/>
      <c r="Z13" s="100"/>
    </row>
    <row r="14" spans="1:27" s="1" customFormat="1" ht="15.75" x14ac:dyDescent="0.2">
      <c r="A14" s="91"/>
      <c r="B14" s="92"/>
      <c r="C14" s="86"/>
      <c r="D14" s="87"/>
      <c r="E14" s="129"/>
      <c r="F14" s="131"/>
      <c r="G14" s="88"/>
      <c r="H14" s="87"/>
      <c r="I14" s="88" t="s">
        <v>22</v>
      </c>
      <c r="J14" s="131"/>
      <c r="K14" s="86"/>
      <c r="L14" s="90"/>
      <c r="M14" s="90"/>
      <c r="N14" s="90"/>
      <c r="O14" s="90"/>
      <c r="P14" s="90"/>
      <c r="Q14" s="90"/>
      <c r="R14" s="87"/>
      <c r="S14" s="91"/>
      <c r="T14" s="92"/>
      <c r="U14" s="92"/>
      <c r="V14" s="92"/>
      <c r="W14" s="92"/>
      <c r="X14" s="92"/>
      <c r="Y14" s="92"/>
      <c r="Z14" s="93"/>
    </row>
    <row r="15" spans="1:27" s="2" customFormat="1" ht="13.15" customHeight="1" x14ac:dyDescent="0.2">
      <c r="A15" s="101"/>
      <c r="B15" s="102"/>
      <c r="C15" s="104"/>
      <c r="D15" s="106"/>
      <c r="E15" s="104"/>
      <c r="F15" s="106"/>
      <c r="G15" s="104"/>
      <c r="H15" s="106"/>
      <c r="I15" s="118"/>
      <c r="J15" s="119"/>
      <c r="K15" s="104"/>
      <c r="L15" s="105"/>
      <c r="M15" s="105"/>
      <c r="N15" s="105"/>
      <c r="O15" s="105"/>
      <c r="P15" s="105"/>
      <c r="Q15" s="105"/>
      <c r="R15" s="106"/>
      <c r="S15" s="101"/>
      <c r="T15" s="102"/>
      <c r="U15" s="102"/>
      <c r="V15" s="102"/>
      <c r="W15" s="102"/>
      <c r="X15" s="102"/>
      <c r="Y15" s="102"/>
      <c r="Z15" s="103"/>
      <c r="AA15" s="1"/>
    </row>
    <row r="16" spans="1:27" s="1" customFormat="1" ht="18.75" x14ac:dyDescent="0.2">
      <c r="A16" s="14">
        <f>S10+1</f>
        <v>45417</v>
      </c>
      <c r="B16" s="49" t="s">
        <v>61</v>
      </c>
      <c r="C16" s="12">
        <f>A16+1</f>
        <v>45418</v>
      </c>
      <c r="D16" s="13"/>
      <c r="E16" s="12">
        <f>C16+1</f>
        <v>45419</v>
      </c>
      <c r="F16" s="13"/>
      <c r="G16" s="12">
        <f>E16+1</f>
        <v>45420</v>
      </c>
      <c r="H16" s="13"/>
      <c r="I16" s="12">
        <f>G16+1</f>
        <v>45421</v>
      </c>
      <c r="J16" s="47" t="s">
        <v>161</v>
      </c>
      <c r="K16" s="109">
        <f>I16+1</f>
        <v>45422</v>
      </c>
      <c r="L16" s="110"/>
      <c r="M16" s="111"/>
      <c r="N16" s="111"/>
      <c r="O16" s="111"/>
      <c r="P16" s="111"/>
      <c r="Q16" s="111"/>
      <c r="R16" s="112"/>
      <c r="S16" s="120">
        <f>K16+1</f>
        <v>45423</v>
      </c>
      <c r="T16" s="121"/>
      <c r="U16" s="107"/>
      <c r="V16" s="107"/>
      <c r="W16" s="107"/>
      <c r="X16" s="107"/>
      <c r="Y16" s="107"/>
      <c r="Z16" s="108"/>
    </row>
    <row r="17" spans="1:27" s="1" customFormat="1" ht="15.75" x14ac:dyDescent="0.2">
      <c r="A17" s="134" t="s">
        <v>63</v>
      </c>
      <c r="B17" s="135"/>
      <c r="C17" s="129"/>
      <c r="D17" s="128"/>
      <c r="E17" s="143" t="s">
        <v>61</v>
      </c>
      <c r="F17" s="87"/>
      <c r="G17" s="88" t="s">
        <v>23</v>
      </c>
      <c r="H17" s="89"/>
      <c r="I17" s="129" t="s">
        <v>59</v>
      </c>
      <c r="J17" s="131"/>
      <c r="K17" s="129"/>
      <c r="L17" s="165"/>
      <c r="M17" s="165"/>
      <c r="N17" s="165"/>
      <c r="O17" s="165"/>
      <c r="P17" s="165"/>
      <c r="Q17" s="165"/>
      <c r="R17" s="166"/>
      <c r="S17" s="134" t="s">
        <v>173</v>
      </c>
      <c r="T17" s="135"/>
      <c r="U17" s="135"/>
      <c r="V17" s="135"/>
      <c r="W17" s="135"/>
      <c r="X17" s="135"/>
      <c r="Y17" s="135"/>
      <c r="Z17" s="147"/>
    </row>
    <row r="18" spans="1:27" s="1" customFormat="1" ht="15.75" x14ac:dyDescent="0.2">
      <c r="A18" s="134" t="s">
        <v>64</v>
      </c>
      <c r="B18" s="135"/>
      <c r="C18" s="129"/>
      <c r="D18" s="132"/>
      <c r="E18" s="143" t="s">
        <v>62</v>
      </c>
      <c r="F18" s="87"/>
      <c r="G18" s="88" t="s">
        <v>29</v>
      </c>
      <c r="H18" s="87"/>
      <c r="I18" s="129" t="s">
        <v>65</v>
      </c>
      <c r="J18" s="131"/>
      <c r="K18" s="129"/>
      <c r="L18" s="160"/>
      <c r="M18" s="160"/>
      <c r="N18" s="160"/>
      <c r="O18" s="160"/>
      <c r="P18" s="160"/>
      <c r="Q18" s="160"/>
      <c r="R18" s="89"/>
      <c r="S18" s="98" t="s">
        <v>22</v>
      </c>
      <c r="T18" s="99"/>
      <c r="U18" s="99"/>
      <c r="V18" s="99"/>
      <c r="W18" s="99"/>
      <c r="X18" s="99"/>
      <c r="Y18" s="99"/>
      <c r="Z18" s="100"/>
    </row>
    <row r="19" spans="1:27" s="1" customFormat="1" ht="15.75" x14ac:dyDescent="0.2">
      <c r="A19" s="134" t="s">
        <v>65</v>
      </c>
      <c r="B19" s="135"/>
      <c r="C19" s="129"/>
      <c r="D19" s="131"/>
      <c r="E19" s="143" t="s">
        <v>57</v>
      </c>
      <c r="F19" s="131"/>
      <c r="G19" s="88" t="s">
        <v>30</v>
      </c>
      <c r="H19" s="89"/>
      <c r="I19" s="88" t="s">
        <v>22</v>
      </c>
      <c r="J19" s="89"/>
      <c r="K19" s="129"/>
      <c r="L19" s="143"/>
      <c r="M19" s="143"/>
      <c r="N19" s="143"/>
      <c r="O19" s="143"/>
      <c r="P19" s="143"/>
      <c r="Q19" s="143"/>
      <c r="R19" s="131"/>
      <c r="S19" s="134" t="s">
        <v>138</v>
      </c>
      <c r="T19" s="135"/>
      <c r="U19" s="135"/>
      <c r="V19" s="135"/>
      <c r="W19" s="135"/>
      <c r="X19" s="135"/>
      <c r="Y19" s="135"/>
      <c r="Z19" s="147"/>
    </row>
    <row r="20" spans="1:27" s="1" customFormat="1" ht="15.75" x14ac:dyDescent="0.2">
      <c r="A20" s="91"/>
      <c r="B20" s="92"/>
      <c r="C20" s="86"/>
      <c r="D20" s="87"/>
      <c r="E20" s="143" t="s">
        <v>58</v>
      </c>
      <c r="F20" s="89"/>
      <c r="G20" s="86"/>
      <c r="H20" s="87"/>
      <c r="I20" s="88" t="s">
        <v>117</v>
      </c>
      <c r="J20" s="89"/>
      <c r="K20" s="129"/>
      <c r="L20" s="160"/>
      <c r="M20" s="160"/>
      <c r="N20" s="160"/>
      <c r="O20" s="160"/>
      <c r="P20" s="160"/>
      <c r="Q20" s="160"/>
      <c r="R20" s="89"/>
      <c r="S20" s="91"/>
      <c r="T20" s="92"/>
      <c r="U20" s="92"/>
      <c r="V20" s="92"/>
      <c r="W20" s="92"/>
      <c r="X20" s="92"/>
      <c r="Y20" s="92"/>
      <c r="Z20" s="93"/>
    </row>
    <row r="21" spans="1:27" s="2" customFormat="1" ht="0.75" customHeight="1" x14ac:dyDescent="0.2">
      <c r="A21" s="101"/>
      <c r="B21" s="102"/>
      <c r="C21" s="104"/>
      <c r="D21" s="106"/>
      <c r="E21" s="104"/>
      <c r="F21" s="106"/>
      <c r="G21" s="104"/>
      <c r="H21" s="106"/>
      <c r="I21" s="104"/>
      <c r="J21" s="106"/>
      <c r="K21" s="104"/>
      <c r="L21" s="105"/>
      <c r="M21" s="105"/>
      <c r="N21" s="105"/>
      <c r="O21" s="105"/>
      <c r="P21" s="105"/>
      <c r="Q21" s="105"/>
      <c r="R21" s="106"/>
      <c r="S21" s="101"/>
      <c r="T21" s="102"/>
      <c r="U21" s="102"/>
      <c r="V21" s="102"/>
      <c r="W21" s="102"/>
      <c r="X21" s="102"/>
      <c r="Y21" s="102"/>
      <c r="Z21" s="103"/>
      <c r="AA21" s="1"/>
    </row>
    <row r="22" spans="1:27" s="1" customFormat="1" ht="18.75" x14ac:dyDescent="0.2">
      <c r="A22" s="14">
        <f>S16+1</f>
        <v>45424</v>
      </c>
      <c r="B22" s="15"/>
      <c r="C22" s="12">
        <f>A22+1</f>
        <v>45425</v>
      </c>
      <c r="D22" s="13"/>
      <c r="E22" s="12">
        <f>C22+1</f>
        <v>45426</v>
      </c>
      <c r="F22" s="13"/>
      <c r="G22" s="12">
        <f>E22+1</f>
        <v>45427</v>
      </c>
      <c r="H22" s="13"/>
      <c r="I22" s="12">
        <f>G22+1</f>
        <v>45428</v>
      </c>
      <c r="J22" s="13"/>
      <c r="K22" s="109">
        <f>I22+1</f>
        <v>45429</v>
      </c>
      <c r="L22" s="110"/>
      <c r="M22" s="111"/>
      <c r="N22" s="111"/>
      <c r="O22" s="111"/>
      <c r="P22" s="111"/>
      <c r="Q22" s="111"/>
      <c r="R22" s="112"/>
      <c r="S22" s="120">
        <f>K22+1</f>
        <v>45430</v>
      </c>
      <c r="T22" s="121"/>
      <c r="U22" s="107"/>
      <c r="V22" s="107"/>
      <c r="W22" s="107"/>
      <c r="X22" s="107"/>
      <c r="Y22" s="107"/>
      <c r="Z22" s="108"/>
    </row>
    <row r="23" spans="1:27" s="1" customFormat="1" ht="15.75" x14ac:dyDescent="0.2">
      <c r="A23" s="134" t="s">
        <v>172</v>
      </c>
      <c r="B23" s="135"/>
      <c r="C23" s="86"/>
      <c r="D23" s="87"/>
      <c r="E23" s="86"/>
      <c r="F23" s="87"/>
      <c r="G23" s="88" t="s">
        <v>23</v>
      </c>
      <c r="H23" s="89"/>
      <c r="I23" s="88" t="s">
        <v>22</v>
      </c>
      <c r="J23" s="89"/>
      <c r="K23" s="129"/>
      <c r="L23" s="143"/>
      <c r="M23" s="143"/>
      <c r="N23" s="143"/>
      <c r="O23" s="143"/>
      <c r="P23" s="143"/>
      <c r="Q23" s="143"/>
      <c r="R23" s="131"/>
      <c r="S23" s="98" t="s">
        <v>54</v>
      </c>
      <c r="T23" s="99"/>
      <c r="U23" s="99"/>
      <c r="V23" s="99"/>
      <c r="W23" s="99"/>
      <c r="X23" s="99"/>
      <c r="Y23" s="99"/>
      <c r="Z23" s="100"/>
    </row>
    <row r="24" spans="1:27" s="1" customFormat="1" ht="15.75" x14ac:dyDescent="0.2">
      <c r="A24" s="91"/>
      <c r="B24" s="92"/>
      <c r="C24" s="86"/>
      <c r="D24" s="87"/>
      <c r="E24" s="86"/>
      <c r="F24" s="87"/>
      <c r="G24" s="88" t="s">
        <v>67</v>
      </c>
      <c r="H24" s="89"/>
      <c r="I24" s="86"/>
      <c r="J24" s="87"/>
      <c r="K24" s="129"/>
      <c r="L24" s="143"/>
      <c r="M24" s="143"/>
      <c r="N24" s="143"/>
      <c r="O24" s="143"/>
      <c r="P24" s="143"/>
      <c r="Q24" s="143"/>
      <c r="R24" s="131"/>
      <c r="S24" s="98" t="s">
        <v>34</v>
      </c>
      <c r="T24" s="99"/>
      <c r="U24" s="99"/>
      <c r="V24" s="99"/>
      <c r="W24" s="99"/>
      <c r="X24" s="99"/>
      <c r="Y24" s="99"/>
      <c r="Z24" s="100"/>
    </row>
    <row r="25" spans="1:27" s="1" customFormat="1" ht="15.75" x14ac:dyDescent="0.2">
      <c r="A25" s="91"/>
      <c r="B25" s="92"/>
      <c r="C25" s="86"/>
      <c r="D25" s="87"/>
      <c r="E25" s="86"/>
      <c r="F25" s="87"/>
      <c r="G25" s="86"/>
      <c r="H25" s="87"/>
      <c r="I25" s="86"/>
      <c r="J25" s="87"/>
      <c r="K25" s="129"/>
      <c r="L25" s="143"/>
      <c r="M25" s="143"/>
      <c r="N25" s="143"/>
      <c r="O25" s="143"/>
      <c r="P25" s="143"/>
      <c r="Q25" s="143"/>
      <c r="R25" s="131"/>
      <c r="S25" s="91"/>
      <c r="T25" s="92"/>
      <c r="U25" s="92"/>
      <c r="V25" s="92"/>
      <c r="W25" s="92"/>
      <c r="X25" s="92"/>
      <c r="Y25" s="92"/>
      <c r="Z25" s="93"/>
    </row>
    <row r="26" spans="1:27" s="1" customFormat="1" ht="15.75" x14ac:dyDescent="0.2">
      <c r="A26" s="91"/>
      <c r="B26" s="92"/>
      <c r="C26" s="86"/>
      <c r="D26" s="87"/>
      <c r="E26" s="86"/>
      <c r="F26" s="87"/>
      <c r="G26" s="86"/>
      <c r="H26" s="87"/>
      <c r="I26" s="86"/>
      <c r="J26" s="87"/>
      <c r="K26" s="129"/>
      <c r="L26" s="160"/>
      <c r="M26" s="160"/>
      <c r="N26" s="160"/>
      <c r="O26" s="160"/>
      <c r="P26" s="160"/>
      <c r="Q26" s="160"/>
      <c r="R26" s="89"/>
      <c r="S26" s="91"/>
      <c r="T26" s="92"/>
      <c r="U26" s="92"/>
      <c r="V26" s="92"/>
      <c r="W26" s="92"/>
      <c r="X26" s="92"/>
      <c r="Y26" s="92"/>
      <c r="Z26" s="93"/>
    </row>
    <row r="27" spans="1:27" s="2" customFormat="1" x14ac:dyDescent="0.2">
      <c r="A27" s="101"/>
      <c r="B27" s="102"/>
      <c r="C27" s="104"/>
      <c r="D27" s="106"/>
      <c r="E27" s="104"/>
      <c r="F27" s="106"/>
      <c r="G27" s="104"/>
      <c r="H27" s="106"/>
      <c r="I27" s="104"/>
      <c r="J27" s="106"/>
      <c r="K27" s="104"/>
      <c r="L27" s="105"/>
      <c r="M27" s="105"/>
      <c r="N27" s="105"/>
      <c r="O27" s="105"/>
      <c r="P27" s="105"/>
      <c r="Q27" s="105"/>
      <c r="R27" s="106"/>
      <c r="S27" s="101"/>
      <c r="T27" s="102"/>
      <c r="U27" s="102"/>
      <c r="V27" s="102"/>
      <c r="W27" s="102"/>
      <c r="X27" s="102"/>
      <c r="Y27" s="102"/>
      <c r="Z27" s="103"/>
      <c r="AA27" s="1"/>
    </row>
    <row r="28" spans="1:27" s="1" customFormat="1" ht="18.75" x14ac:dyDescent="0.2">
      <c r="A28" s="14">
        <f>S22+1</f>
        <v>45431</v>
      </c>
      <c r="B28" s="15"/>
      <c r="C28" s="12">
        <f>A28+1</f>
        <v>45432</v>
      </c>
      <c r="D28" s="13"/>
      <c r="E28" s="12">
        <f>C28+1</f>
        <v>45433</v>
      </c>
      <c r="F28" s="13"/>
      <c r="G28" s="12">
        <f>E28+1</f>
        <v>45434</v>
      </c>
      <c r="H28" s="13"/>
      <c r="I28" s="12">
        <f>G28+1</f>
        <v>45435</v>
      </c>
      <c r="J28" s="13"/>
      <c r="K28" s="109">
        <f>I28+1</f>
        <v>45436</v>
      </c>
      <c r="L28" s="110"/>
      <c r="M28" s="111"/>
      <c r="N28" s="111"/>
      <c r="O28" s="111"/>
      <c r="P28" s="111"/>
      <c r="Q28" s="111"/>
      <c r="R28" s="112"/>
      <c r="S28" s="120">
        <f>K28+1</f>
        <v>45437</v>
      </c>
      <c r="T28" s="121"/>
      <c r="U28" s="107"/>
      <c r="V28" s="107"/>
      <c r="W28" s="107"/>
      <c r="X28" s="107"/>
      <c r="Y28" s="107"/>
      <c r="Z28" s="108"/>
    </row>
    <row r="29" spans="1:27" s="1" customFormat="1" ht="15.75" x14ac:dyDescent="0.2">
      <c r="A29" s="134"/>
      <c r="B29" s="99"/>
      <c r="C29" s="86"/>
      <c r="D29" s="87"/>
      <c r="E29" s="86"/>
      <c r="F29" s="87"/>
      <c r="G29" s="88" t="s">
        <v>23</v>
      </c>
      <c r="H29" s="89"/>
      <c r="I29" s="88" t="s">
        <v>22</v>
      </c>
      <c r="J29" s="89"/>
      <c r="K29" s="86"/>
      <c r="L29" s="90"/>
      <c r="M29" s="90"/>
      <c r="N29" s="90"/>
      <c r="O29" s="90"/>
      <c r="P29" s="90"/>
      <c r="Q29" s="90"/>
      <c r="R29" s="87"/>
      <c r="S29" s="98" t="s">
        <v>54</v>
      </c>
      <c r="T29" s="99"/>
      <c r="U29" s="99"/>
      <c r="V29" s="99"/>
      <c r="W29" s="99"/>
      <c r="X29" s="99"/>
      <c r="Y29" s="99"/>
      <c r="Z29" s="100"/>
    </row>
    <row r="30" spans="1:27" s="1" customFormat="1" ht="15.75" x14ac:dyDescent="0.2">
      <c r="A30" s="134"/>
      <c r="B30" s="99"/>
      <c r="C30" s="86"/>
      <c r="D30" s="87"/>
      <c r="E30" s="86"/>
      <c r="F30" s="87"/>
      <c r="G30" s="88" t="s">
        <v>24</v>
      </c>
      <c r="H30" s="89"/>
      <c r="I30" s="86"/>
      <c r="J30" s="87"/>
      <c r="K30" s="86"/>
      <c r="L30" s="90"/>
      <c r="M30" s="90"/>
      <c r="N30" s="90"/>
      <c r="O30" s="90"/>
      <c r="P30" s="90"/>
      <c r="Q30" s="90"/>
      <c r="R30" s="87"/>
      <c r="S30" s="98" t="s">
        <v>36</v>
      </c>
      <c r="T30" s="99"/>
      <c r="U30" s="99"/>
      <c r="V30" s="99"/>
      <c r="W30" s="99"/>
      <c r="X30" s="99"/>
      <c r="Y30" s="99"/>
      <c r="Z30" s="100"/>
    </row>
    <row r="31" spans="1:27" s="1" customFormat="1" ht="15.75" x14ac:dyDescent="0.2">
      <c r="A31" s="91"/>
      <c r="B31" s="92"/>
      <c r="C31" s="86"/>
      <c r="D31" s="87"/>
      <c r="E31" s="86"/>
      <c r="F31" s="87"/>
      <c r="G31" s="88" t="s">
        <v>68</v>
      </c>
      <c r="H31" s="89"/>
      <c r="I31" s="88"/>
      <c r="J31" s="89"/>
      <c r="K31" s="86"/>
      <c r="L31" s="90"/>
      <c r="M31" s="90"/>
      <c r="N31" s="90"/>
      <c r="O31" s="90"/>
      <c r="P31" s="90"/>
      <c r="Q31" s="90"/>
      <c r="R31" s="87"/>
      <c r="S31" s="134" t="s">
        <v>142</v>
      </c>
      <c r="T31" s="99"/>
      <c r="U31" s="99"/>
      <c r="V31" s="99"/>
      <c r="W31" s="99"/>
      <c r="X31" s="99"/>
      <c r="Y31" s="99"/>
      <c r="Z31" s="100"/>
    </row>
    <row r="32" spans="1:27" s="1" customFormat="1" ht="15.75" x14ac:dyDescent="0.2">
      <c r="A32" s="91"/>
      <c r="B32" s="92"/>
      <c r="C32" s="86"/>
      <c r="D32" s="87"/>
      <c r="E32" s="86"/>
      <c r="F32" s="87"/>
      <c r="G32" s="86"/>
      <c r="H32" s="87"/>
      <c r="I32" s="86"/>
      <c r="J32" s="87"/>
      <c r="K32" s="86"/>
      <c r="L32" s="90"/>
      <c r="M32" s="90"/>
      <c r="N32" s="90"/>
      <c r="O32" s="90"/>
      <c r="P32" s="90"/>
      <c r="Q32" s="90"/>
      <c r="R32" s="87"/>
      <c r="S32" s="134" t="s">
        <v>141</v>
      </c>
      <c r="T32" s="135"/>
      <c r="U32" s="135"/>
      <c r="V32" s="135"/>
      <c r="W32" s="135"/>
      <c r="X32" s="135"/>
      <c r="Y32" s="135"/>
      <c r="Z32" s="147"/>
    </row>
    <row r="33" spans="1:27" s="2" customFormat="1" ht="15.75" x14ac:dyDescent="0.2">
      <c r="A33" s="101"/>
      <c r="B33" s="102"/>
      <c r="C33" s="104"/>
      <c r="D33" s="106"/>
      <c r="E33" s="104"/>
      <c r="F33" s="106"/>
      <c r="G33" s="104"/>
      <c r="H33" s="106"/>
      <c r="I33" s="104"/>
      <c r="J33" s="106"/>
      <c r="K33" s="104"/>
      <c r="L33" s="105"/>
      <c r="M33" s="105"/>
      <c r="N33" s="105"/>
      <c r="O33" s="105"/>
      <c r="P33" s="105"/>
      <c r="Q33" s="105"/>
      <c r="R33" s="106"/>
      <c r="S33" s="162" t="s">
        <v>143</v>
      </c>
      <c r="T33" s="163"/>
      <c r="U33" s="163"/>
      <c r="V33" s="163"/>
      <c r="W33" s="163"/>
      <c r="X33" s="163"/>
      <c r="Y33" s="163"/>
      <c r="Z33" s="164"/>
      <c r="AA33" s="1"/>
    </row>
    <row r="34" spans="1:27" s="1" customFormat="1" ht="18.75" x14ac:dyDescent="0.2">
      <c r="A34" s="14">
        <f>S28+1</f>
        <v>45438</v>
      </c>
      <c r="B34" s="15"/>
      <c r="C34" s="12">
        <f>A34+1</f>
        <v>45439</v>
      </c>
      <c r="D34" s="13"/>
      <c r="E34" s="12">
        <f>C34+1</f>
        <v>45440</v>
      </c>
      <c r="F34" s="13"/>
      <c r="G34" s="12">
        <f>E34+1</f>
        <v>45441</v>
      </c>
      <c r="H34" s="13"/>
      <c r="I34" s="12">
        <f>G34+1</f>
        <v>45442</v>
      </c>
      <c r="J34" s="13"/>
      <c r="K34" s="109">
        <f>I34+1</f>
        <v>45443</v>
      </c>
      <c r="L34" s="110"/>
      <c r="M34" s="111"/>
      <c r="N34" s="111"/>
      <c r="O34" s="111"/>
      <c r="P34" s="111"/>
      <c r="Q34" s="111"/>
      <c r="R34" s="112"/>
      <c r="S34" s="120">
        <f>K34+1</f>
        <v>45444</v>
      </c>
      <c r="T34" s="121"/>
      <c r="U34" s="107"/>
      <c r="V34" s="107"/>
      <c r="W34" s="107"/>
      <c r="X34" s="107"/>
      <c r="Y34" s="107"/>
      <c r="Z34" s="108"/>
    </row>
    <row r="35" spans="1:27" s="1" customFormat="1" ht="15.75" x14ac:dyDescent="0.2">
      <c r="A35" s="134" t="s">
        <v>142</v>
      </c>
      <c r="B35" s="135"/>
      <c r="C35" s="86"/>
      <c r="D35" s="87"/>
      <c r="E35" s="86"/>
      <c r="F35" s="87"/>
      <c r="G35" s="88" t="s">
        <v>22</v>
      </c>
      <c r="H35" s="89"/>
      <c r="I35" s="88" t="s">
        <v>22</v>
      </c>
      <c r="J35" s="89"/>
      <c r="K35" s="86"/>
      <c r="L35" s="90"/>
      <c r="M35" s="90"/>
      <c r="N35" s="90"/>
      <c r="O35" s="90"/>
      <c r="P35" s="90"/>
      <c r="Q35" s="90"/>
      <c r="R35" s="87"/>
      <c r="S35" s="91"/>
      <c r="T35" s="92"/>
      <c r="U35" s="92"/>
      <c r="V35" s="92"/>
      <c r="W35" s="92"/>
      <c r="X35" s="92"/>
      <c r="Y35" s="92"/>
      <c r="Z35" s="93"/>
    </row>
    <row r="36" spans="1:27" s="1" customFormat="1" ht="15.75" x14ac:dyDescent="0.2">
      <c r="A36" s="134" t="s">
        <v>141</v>
      </c>
      <c r="B36" s="135"/>
      <c r="C36" s="86"/>
      <c r="D36" s="87"/>
      <c r="E36" s="86"/>
      <c r="F36" s="87"/>
      <c r="G36" s="86"/>
      <c r="H36" s="87"/>
      <c r="I36" s="86"/>
      <c r="J36" s="87"/>
      <c r="K36" s="86"/>
      <c r="L36" s="90"/>
      <c r="M36" s="90"/>
      <c r="N36" s="90"/>
      <c r="O36" s="90"/>
      <c r="P36" s="90"/>
      <c r="Q36" s="90"/>
      <c r="R36" s="87"/>
      <c r="S36" s="91"/>
      <c r="T36" s="92"/>
      <c r="U36" s="92"/>
      <c r="V36" s="92"/>
      <c r="W36" s="92"/>
      <c r="X36" s="92"/>
      <c r="Y36" s="92"/>
      <c r="Z36" s="93"/>
    </row>
    <row r="37" spans="1:27" s="1" customFormat="1" ht="15.75" x14ac:dyDescent="0.2">
      <c r="A37" s="134" t="s">
        <v>143</v>
      </c>
      <c r="B37" s="135"/>
      <c r="C37" s="86"/>
      <c r="D37" s="87"/>
      <c r="E37" s="86"/>
      <c r="F37" s="87"/>
      <c r="G37" s="86"/>
      <c r="H37" s="87"/>
      <c r="I37" s="86"/>
      <c r="J37" s="87"/>
      <c r="K37" s="86"/>
      <c r="L37" s="90"/>
      <c r="M37" s="90"/>
      <c r="N37" s="90"/>
      <c r="O37" s="90"/>
      <c r="P37" s="90"/>
      <c r="Q37" s="90"/>
      <c r="R37" s="87"/>
      <c r="S37" s="91"/>
      <c r="T37" s="92"/>
      <c r="U37" s="92"/>
      <c r="V37" s="92"/>
      <c r="W37" s="92"/>
      <c r="X37" s="92"/>
      <c r="Y37" s="92"/>
      <c r="Z37" s="93"/>
    </row>
    <row r="38" spans="1:27" s="1" customFormat="1" x14ac:dyDescent="0.2">
      <c r="A38" s="91"/>
      <c r="B38" s="92"/>
      <c r="C38" s="86"/>
      <c r="D38" s="87"/>
      <c r="E38" s="86"/>
      <c r="F38" s="87"/>
      <c r="G38" s="86"/>
      <c r="H38" s="87"/>
      <c r="I38" s="86"/>
      <c r="J38" s="87"/>
      <c r="K38" s="86"/>
      <c r="L38" s="90"/>
      <c r="M38" s="90"/>
      <c r="N38" s="90"/>
      <c r="O38" s="90"/>
      <c r="P38" s="90"/>
      <c r="Q38" s="90"/>
      <c r="R38" s="87"/>
      <c r="S38" s="91"/>
      <c r="T38" s="92"/>
      <c r="U38" s="92"/>
      <c r="V38" s="92"/>
      <c r="W38" s="92"/>
      <c r="X38" s="92"/>
      <c r="Y38" s="92"/>
      <c r="Z38" s="93"/>
    </row>
    <row r="39" spans="1:27" s="2" customFormat="1" ht="0.75" customHeight="1" x14ac:dyDescent="0.2">
      <c r="A39" s="101"/>
      <c r="B39" s="102"/>
      <c r="C39" s="104"/>
      <c r="D39" s="106"/>
      <c r="E39" s="104"/>
      <c r="F39" s="106"/>
      <c r="G39" s="104"/>
      <c r="H39" s="106"/>
      <c r="I39" s="104"/>
      <c r="J39" s="106"/>
      <c r="K39" s="104"/>
      <c r="L39" s="105"/>
      <c r="M39" s="105"/>
      <c r="N39" s="105"/>
      <c r="O39" s="105"/>
      <c r="P39" s="105"/>
      <c r="Q39" s="105"/>
      <c r="R39" s="106"/>
      <c r="S39" s="101"/>
      <c r="T39" s="102"/>
      <c r="U39" s="102"/>
      <c r="V39" s="102"/>
      <c r="W39" s="102"/>
      <c r="X39" s="102"/>
      <c r="Y39" s="102"/>
      <c r="Z39" s="103"/>
      <c r="AA39" s="1"/>
    </row>
    <row r="40" spans="1:27" ht="18.75" x14ac:dyDescent="0.2">
      <c r="A40" s="14">
        <f>S34+1</f>
        <v>45445</v>
      </c>
      <c r="B40" s="15"/>
      <c r="C40" s="12">
        <f>A40+1</f>
        <v>45446</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ht="15.75" x14ac:dyDescent="0.2">
      <c r="A41" s="91"/>
      <c r="B41" s="92"/>
      <c r="C41" s="86"/>
      <c r="D41" s="87"/>
      <c r="E41" s="18"/>
      <c r="F41" s="53"/>
      <c r="G41" s="6"/>
      <c r="H41" s="6"/>
      <c r="I41" s="6"/>
      <c r="J41" s="6"/>
      <c r="K41" s="6"/>
      <c r="L41" s="6"/>
      <c r="M41" s="6"/>
      <c r="N41" s="6"/>
      <c r="O41" s="6"/>
      <c r="P41" s="6"/>
      <c r="Q41" s="6"/>
      <c r="R41" s="6"/>
      <c r="S41" s="6"/>
      <c r="T41" s="6"/>
      <c r="U41" s="6"/>
      <c r="V41" s="6"/>
      <c r="W41" s="6"/>
      <c r="X41" s="6"/>
      <c r="Y41" s="6"/>
      <c r="Z41" s="8"/>
    </row>
    <row r="42" spans="1:27" ht="15.75" x14ac:dyDescent="0.2">
      <c r="A42" s="91"/>
      <c r="B42" s="92"/>
      <c r="C42" s="86"/>
      <c r="D42" s="87"/>
      <c r="E42" s="18"/>
      <c r="F42" s="53"/>
      <c r="G42" s="6"/>
      <c r="H42" s="6"/>
      <c r="I42" s="6"/>
      <c r="J42" s="6"/>
      <c r="K42" s="6"/>
      <c r="L42" s="6"/>
      <c r="M42" s="6"/>
      <c r="N42" s="6"/>
      <c r="O42" s="6"/>
      <c r="P42" s="6"/>
      <c r="Q42" s="6"/>
      <c r="R42" s="6"/>
      <c r="S42" s="6"/>
      <c r="T42" s="6"/>
      <c r="U42" s="6"/>
      <c r="V42" s="6"/>
      <c r="W42" s="6"/>
      <c r="X42" s="6"/>
      <c r="Y42" s="6"/>
      <c r="Z42" s="7"/>
    </row>
    <row r="43" spans="1:27" ht="15.75" x14ac:dyDescent="0.2">
      <c r="A43" s="91"/>
      <c r="B43" s="92"/>
      <c r="C43" s="86"/>
      <c r="D43" s="87"/>
      <c r="E43" s="18"/>
      <c r="F43" s="53"/>
      <c r="G43" s="6"/>
      <c r="H43" s="6"/>
      <c r="I43" s="6"/>
      <c r="J43" s="6"/>
      <c r="K43" s="6"/>
      <c r="L43" s="6"/>
      <c r="M43" s="6"/>
      <c r="N43" s="6"/>
      <c r="O43" s="6"/>
      <c r="P43" s="6"/>
      <c r="Q43" s="6"/>
      <c r="R43" s="6"/>
      <c r="S43" s="6"/>
      <c r="T43" s="6"/>
      <c r="U43" s="6"/>
      <c r="V43" s="6"/>
      <c r="W43" s="6"/>
      <c r="X43" s="6"/>
      <c r="Y43" s="6"/>
      <c r="Z43" s="7"/>
    </row>
    <row r="44" spans="1:27" x14ac:dyDescent="0.2">
      <c r="A44" s="91"/>
      <c r="B44" s="92"/>
      <c r="C44" s="86"/>
      <c r="D44" s="87"/>
      <c r="E44" s="18"/>
      <c r="F44" s="6"/>
      <c r="G44" s="6"/>
      <c r="H44" s="6"/>
      <c r="I44" s="6"/>
      <c r="J44" s="6"/>
      <c r="K44" s="96" t="s">
        <v>5</v>
      </c>
      <c r="L44" s="96"/>
      <c r="M44" s="96"/>
      <c r="N44" s="96"/>
      <c r="O44" s="96"/>
      <c r="P44" s="96"/>
      <c r="Q44" s="96"/>
      <c r="R44" s="96"/>
      <c r="S44" s="96"/>
      <c r="T44" s="96"/>
      <c r="U44" s="96"/>
      <c r="V44" s="96"/>
      <c r="W44" s="96"/>
      <c r="X44" s="96"/>
      <c r="Y44" s="96"/>
      <c r="Z44" s="97"/>
    </row>
    <row r="45" spans="1:27" s="1" customFormat="1" x14ac:dyDescent="0.2">
      <c r="A45" s="101"/>
      <c r="B45" s="102"/>
      <c r="C45" s="104"/>
      <c r="D45" s="106"/>
      <c r="E45" s="19"/>
      <c r="F45" s="20"/>
      <c r="G45" s="20"/>
      <c r="H45" s="20"/>
      <c r="I45" s="20"/>
      <c r="J45" s="20"/>
      <c r="K45" s="94" t="s">
        <v>4</v>
      </c>
      <c r="L45" s="94"/>
      <c r="M45" s="94"/>
      <c r="N45" s="94"/>
      <c r="O45" s="94"/>
      <c r="P45" s="94"/>
      <c r="Q45" s="94"/>
      <c r="R45" s="94"/>
      <c r="S45" s="94"/>
      <c r="T45" s="94"/>
      <c r="U45" s="94"/>
      <c r="V45" s="94"/>
      <c r="W45" s="94"/>
      <c r="X45" s="94"/>
      <c r="Y45" s="94"/>
      <c r="Z45" s="9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2"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A23" sqref="A23:B23"/>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6.4257812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13">
        <f>DATE('1'!AD18,'1'!AD20+5,1)</f>
        <v>45444</v>
      </c>
      <c r="B1" s="113"/>
      <c r="C1" s="113"/>
      <c r="D1" s="113"/>
      <c r="E1" s="113"/>
      <c r="F1" s="113"/>
      <c r="G1" s="113"/>
      <c r="H1" s="113"/>
      <c r="I1" s="11"/>
      <c r="J1" s="11"/>
      <c r="K1" s="116">
        <f>DATE(YEAR(A1),MONTH(A1)-1,1)</f>
        <v>45413</v>
      </c>
      <c r="L1" s="116"/>
      <c r="M1" s="116"/>
      <c r="N1" s="116"/>
      <c r="O1" s="116"/>
      <c r="P1" s="116"/>
      <c r="Q1" s="116"/>
      <c r="S1" s="116">
        <f>DATE(YEAR(A1),MONTH(A1)+1,1)</f>
        <v>45474</v>
      </c>
      <c r="T1" s="116"/>
      <c r="U1" s="116"/>
      <c r="V1" s="116"/>
      <c r="W1" s="116"/>
      <c r="X1" s="116"/>
      <c r="Y1" s="116"/>
    </row>
    <row r="2" spans="1:27" s="3" customFormat="1" ht="11.25" customHeight="1" x14ac:dyDescent="0.2">
      <c r="A2" s="113"/>
      <c r="B2" s="113"/>
      <c r="C2" s="113"/>
      <c r="D2" s="113"/>
      <c r="E2" s="113"/>
      <c r="F2" s="113"/>
      <c r="G2" s="113"/>
      <c r="H2" s="11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13"/>
      <c r="B3" s="113"/>
      <c r="C3" s="113"/>
      <c r="D3" s="113"/>
      <c r="E3" s="113"/>
      <c r="F3" s="113"/>
      <c r="G3" s="113"/>
      <c r="H3" s="11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f t="shared" si="0"/>
        <v>45413</v>
      </c>
      <c r="O3" s="22">
        <f t="shared" si="0"/>
        <v>45414</v>
      </c>
      <c r="P3" s="22">
        <f t="shared" si="0"/>
        <v>45415</v>
      </c>
      <c r="Q3" s="22">
        <f t="shared" si="0"/>
        <v>45416</v>
      </c>
      <c r="R3" s="3"/>
      <c r="S3" s="22" t="str">
        <f t="shared" ref="S3:Y8" si="1">IF(MONTH($S$1)&lt;&gt;MONTH($S$1-(WEEKDAY($S$1,1)-(start_day-1))-IF((WEEKDAY($S$1,1)-(start_day-1))&lt;=0,7,0)+(ROW(S3)-ROW($S$3))*7+(COLUMN(S3)-COLUMN($S$3)+1)),"",$S$1-(WEEKDAY($S$1,1)-(start_day-1))-IF((WEEKDAY($S$1,1)-(start_day-1))&lt;=0,7,0)+(ROW(S3)-ROW($S$3))*7+(COLUMN(S3)-COLUMN($S$3)+1))</f>
        <v/>
      </c>
      <c r="T3" s="22">
        <f t="shared" si="1"/>
        <v>45474</v>
      </c>
      <c r="U3" s="22">
        <f t="shared" si="1"/>
        <v>45475</v>
      </c>
      <c r="V3" s="22">
        <f t="shared" si="1"/>
        <v>45476</v>
      </c>
      <c r="W3" s="22">
        <f t="shared" si="1"/>
        <v>45477</v>
      </c>
      <c r="X3" s="22">
        <f t="shared" si="1"/>
        <v>45478</v>
      </c>
      <c r="Y3" s="22">
        <f t="shared" si="1"/>
        <v>45479</v>
      </c>
    </row>
    <row r="4" spans="1:27" s="4" customFormat="1" ht="9" customHeight="1" x14ac:dyDescent="0.2">
      <c r="A4" s="113"/>
      <c r="B4" s="113"/>
      <c r="C4" s="113"/>
      <c r="D4" s="113"/>
      <c r="E4" s="113"/>
      <c r="F4" s="113"/>
      <c r="G4" s="113"/>
      <c r="H4" s="113"/>
      <c r="I4" s="11"/>
      <c r="J4" s="11"/>
      <c r="K4" s="22">
        <f t="shared" si="0"/>
        <v>45417</v>
      </c>
      <c r="L4" s="22">
        <f t="shared" si="0"/>
        <v>45418</v>
      </c>
      <c r="M4" s="22">
        <f t="shared" si="0"/>
        <v>45419</v>
      </c>
      <c r="N4" s="22">
        <f t="shared" si="0"/>
        <v>45420</v>
      </c>
      <c r="O4" s="22">
        <f t="shared" si="0"/>
        <v>45421</v>
      </c>
      <c r="P4" s="22">
        <f t="shared" si="0"/>
        <v>45422</v>
      </c>
      <c r="Q4" s="22">
        <f t="shared" si="0"/>
        <v>45423</v>
      </c>
      <c r="R4" s="3"/>
      <c r="S4" s="22">
        <f t="shared" si="1"/>
        <v>45480</v>
      </c>
      <c r="T4" s="22">
        <f t="shared" si="1"/>
        <v>45481</v>
      </c>
      <c r="U4" s="22">
        <f t="shared" si="1"/>
        <v>45482</v>
      </c>
      <c r="V4" s="22">
        <f t="shared" si="1"/>
        <v>45483</v>
      </c>
      <c r="W4" s="22">
        <f t="shared" si="1"/>
        <v>45484</v>
      </c>
      <c r="X4" s="22">
        <f t="shared" si="1"/>
        <v>45485</v>
      </c>
      <c r="Y4" s="22">
        <f t="shared" si="1"/>
        <v>45486</v>
      </c>
    </row>
    <row r="5" spans="1:27" s="4" customFormat="1" ht="9" customHeight="1" x14ac:dyDescent="0.2">
      <c r="A5" s="113"/>
      <c r="B5" s="113"/>
      <c r="C5" s="113"/>
      <c r="D5" s="113"/>
      <c r="E5" s="113"/>
      <c r="F5" s="113"/>
      <c r="G5" s="113"/>
      <c r="H5" s="113"/>
      <c r="I5" s="11"/>
      <c r="J5" s="11"/>
      <c r="K5" s="22">
        <f t="shared" si="0"/>
        <v>45424</v>
      </c>
      <c r="L5" s="22">
        <f t="shared" si="0"/>
        <v>45425</v>
      </c>
      <c r="M5" s="22">
        <f t="shared" si="0"/>
        <v>45426</v>
      </c>
      <c r="N5" s="22">
        <f t="shared" si="0"/>
        <v>45427</v>
      </c>
      <c r="O5" s="22">
        <f t="shared" si="0"/>
        <v>45428</v>
      </c>
      <c r="P5" s="22">
        <f t="shared" si="0"/>
        <v>45429</v>
      </c>
      <c r="Q5" s="22">
        <f t="shared" si="0"/>
        <v>45430</v>
      </c>
      <c r="R5" s="3"/>
      <c r="S5" s="22">
        <f t="shared" si="1"/>
        <v>45487</v>
      </c>
      <c r="T5" s="22">
        <f t="shared" si="1"/>
        <v>45488</v>
      </c>
      <c r="U5" s="22">
        <f t="shared" si="1"/>
        <v>45489</v>
      </c>
      <c r="V5" s="22">
        <f t="shared" si="1"/>
        <v>45490</v>
      </c>
      <c r="W5" s="22">
        <f t="shared" si="1"/>
        <v>45491</v>
      </c>
      <c r="X5" s="22">
        <f t="shared" si="1"/>
        <v>45492</v>
      </c>
      <c r="Y5" s="22">
        <f t="shared" si="1"/>
        <v>45493</v>
      </c>
    </row>
    <row r="6" spans="1:27" s="4" customFormat="1" ht="9" customHeight="1" x14ac:dyDescent="0.2">
      <c r="A6" s="113"/>
      <c r="B6" s="113"/>
      <c r="C6" s="113"/>
      <c r="D6" s="113"/>
      <c r="E6" s="113"/>
      <c r="F6" s="113"/>
      <c r="G6" s="113"/>
      <c r="H6" s="113"/>
      <c r="I6" s="11"/>
      <c r="J6" s="11"/>
      <c r="K6" s="22">
        <f t="shared" si="0"/>
        <v>45431</v>
      </c>
      <c r="L6" s="22">
        <f t="shared" si="0"/>
        <v>45432</v>
      </c>
      <c r="M6" s="22">
        <f t="shared" si="0"/>
        <v>45433</v>
      </c>
      <c r="N6" s="22">
        <f t="shared" si="0"/>
        <v>45434</v>
      </c>
      <c r="O6" s="22">
        <f t="shared" si="0"/>
        <v>45435</v>
      </c>
      <c r="P6" s="22">
        <f t="shared" si="0"/>
        <v>45436</v>
      </c>
      <c r="Q6" s="22">
        <f t="shared" si="0"/>
        <v>45437</v>
      </c>
      <c r="R6" s="3"/>
      <c r="S6" s="22">
        <f t="shared" si="1"/>
        <v>45494</v>
      </c>
      <c r="T6" s="22">
        <f t="shared" si="1"/>
        <v>45495</v>
      </c>
      <c r="U6" s="22">
        <f t="shared" si="1"/>
        <v>45496</v>
      </c>
      <c r="V6" s="22">
        <f t="shared" si="1"/>
        <v>45497</v>
      </c>
      <c r="W6" s="22">
        <f t="shared" si="1"/>
        <v>45498</v>
      </c>
      <c r="X6" s="22">
        <f t="shared" si="1"/>
        <v>45499</v>
      </c>
      <c r="Y6" s="22">
        <f t="shared" si="1"/>
        <v>45500</v>
      </c>
    </row>
    <row r="7" spans="1:27" s="4" customFormat="1" ht="9" customHeight="1" x14ac:dyDescent="0.2">
      <c r="A7" s="113"/>
      <c r="B7" s="113"/>
      <c r="C7" s="113"/>
      <c r="D7" s="113"/>
      <c r="E7" s="113"/>
      <c r="F7" s="113"/>
      <c r="G7" s="113"/>
      <c r="H7" s="113"/>
      <c r="I7" s="11"/>
      <c r="J7" s="11"/>
      <c r="K7" s="22">
        <f t="shared" si="0"/>
        <v>45438</v>
      </c>
      <c r="L7" s="22">
        <f t="shared" si="0"/>
        <v>45439</v>
      </c>
      <c r="M7" s="22">
        <f t="shared" si="0"/>
        <v>45440</v>
      </c>
      <c r="N7" s="22">
        <f t="shared" si="0"/>
        <v>45441</v>
      </c>
      <c r="O7" s="22">
        <f t="shared" si="0"/>
        <v>45442</v>
      </c>
      <c r="P7" s="22">
        <f t="shared" si="0"/>
        <v>45443</v>
      </c>
      <c r="Q7" s="22" t="str">
        <f t="shared" si="0"/>
        <v/>
      </c>
      <c r="R7" s="3"/>
      <c r="S7" s="22">
        <f t="shared" si="1"/>
        <v>45501</v>
      </c>
      <c r="T7" s="22">
        <f t="shared" si="1"/>
        <v>45502</v>
      </c>
      <c r="U7" s="22">
        <f t="shared" si="1"/>
        <v>45503</v>
      </c>
      <c r="V7" s="22">
        <f t="shared" si="1"/>
        <v>45504</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114">
        <f>A10</f>
        <v>45438</v>
      </c>
      <c r="B9" s="115"/>
      <c r="C9" s="115">
        <f>C10</f>
        <v>45439</v>
      </c>
      <c r="D9" s="115"/>
      <c r="E9" s="115">
        <f>E10</f>
        <v>45440</v>
      </c>
      <c r="F9" s="115"/>
      <c r="G9" s="115">
        <f>G10</f>
        <v>45441</v>
      </c>
      <c r="H9" s="115"/>
      <c r="I9" s="115">
        <f>I10</f>
        <v>45442</v>
      </c>
      <c r="J9" s="115"/>
      <c r="K9" s="115">
        <f>K10</f>
        <v>45443</v>
      </c>
      <c r="L9" s="115"/>
      <c r="M9" s="115"/>
      <c r="N9" s="115"/>
      <c r="O9" s="115"/>
      <c r="P9" s="115"/>
      <c r="Q9" s="115"/>
      <c r="R9" s="115"/>
      <c r="S9" s="115">
        <f>S10</f>
        <v>45444</v>
      </c>
      <c r="T9" s="115"/>
      <c r="U9" s="115"/>
      <c r="V9" s="115"/>
      <c r="W9" s="115"/>
      <c r="X9" s="115"/>
      <c r="Y9" s="115"/>
      <c r="Z9" s="117"/>
    </row>
    <row r="10" spans="1:27" s="1" customFormat="1" ht="18.75" x14ac:dyDescent="0.2">
      <c r="A10" s="14">
        <f>$A$1-(WEEKDAY($A$1,1)-(start_day-1))-IF((WEEKDAY($A$1,1)-(start_day-1))&lt;=0,7,0)+1</f>
        <v>45438</v>
      </c>
      <c r="B10" s="15"/>
      <c r="C10" s="12">
        <f>A10+1</f>
        <v>45439</v>
      </c>
      <c r="D10" s="13"/>
      <c r="E10" s="12">
        <f>C10+1</f>
        <v>45440</v>
      </c>
      <c r="F10" s="13"/>
      <c r="G10" s="12">
        <f>E10+1</f>
        <v>45441</v>
      </c>
      <c r="H10" s="13"/>
      <c r="I10" s="12">
        <f>G10+1</f>
        <v>45442</v>
      </c>
      <c r="J10" s="13"/>
      <c r="K10" s="109">
        <f>I10+1</f>
        <v>45443</v>
      </c>
      <c r="L10" s="110"/>
      <c r="M10" s="111"/>
      <c r="N10" s="111"/>
      <c r="O10" s="111"/>
      <c r="P10" s="111"/>
      <c r="Q10" s="111"/>
      <c r="R10" s="112"/>
      <c r="S10" s="120">
        <f>K10+1</f>
        <v>45444</v>
      </c>
      <c r="T10" s="121"/>
      <c r="U10" s="107"/>
      <c r="V10" s="107"/>
      <c r="W10" s="107"/>
      <c r="X10" s="107"/>
      <c r="Y10" s="107"/>
      <c r="Z10" s="108"/>
    </row>
    <row r="11" spans="1:27" s="1" customFormat="1" ht="15.75" x14ac:dyDescent="0.2">
      <c r="A11" s="91"/>
      <c r="B11" s="92"/>
      <c r="C11" s="86"/>
      <c r="D11" s="87"/>
      <c r="E11" s="86"/>
      <c r="F11" s="87"/>
      <c r="G11" s="86"/>
      <c r="H11" s="87"/>
      <c r="I11" s="88"/>
      <c r="J11" s="89"/>
      <c r="K11" s="86"/>
      <c r="L11" s="90"/>
      <c r="M11" s="90"/>
      <c r="N11" s="90"/>
      <c r="O11" s="90"/>
      <c r="P11" s="90"/>
      <c r="Q11" s="90"/>
      <c r="R11" s="87"/>
      <c r="S11" s="98" t="s">
        <v>23</v>
      </c>
      <c r="T11" s="99"/>
      <c r="U11" s="99"/>
      <c r="V11" s="99"/>
      <c r="W11" s="99"/>
      <c r="X11" s="99"/>
      <c r="Y11" s="99"/>
      <c r="Z11" s="100"/>
    </row>
    <row r="12" spans="1:27" s="1" customFormat="1" ht="15.75" x14ac:dyDescent="0.2">
      <c r="A12" s="91"/>
      <c r="B12" s="92"/>
      <c r="C12" s="86"/>
      <c r="D12" s="87"/>
      <c r="E12" s="86"/>
      <c r="F12" s="87"/>
      <c r="G12" s="86"/>
      <c r="H12" s="87"/>
      <c r="I12" s="86"/>
      <c r="J12" s="87"/>
      <c r="K12" s="86"/>
      <c r="L12" s="90"/>
      <c r="M12" s="90"/>
      <c r="N12" s="90"/>
      <c r="O12" s="90"/>
      <c r="P12" s="90"/>
      <c r="Q12" s="90"/>
      <c r="R12" s="87"/>
      <c r="S12" s="98" t="s">
        <v>163</v>
      </c>
      <c r="T12" s="99"/>
      <c r="U12" s="99"/>
      <c r="V12" s="99"/>
      <c r="W12" s="99"/>
      <c r="X12" s="99"/>
      <c r="Y12" s="99"/>
      <c r="Z12" s="100"/>
    </row>
    <row r="13" spans="1:27" s="1" customFormat="1" ht="15.75" x14ac:dyDescent="0.2">
      <c r="A13" s="91"/>
      <c r="B13" s="92"/>
      <c r="C13" s="86"/>
      <c r="D13" s="87"/>
      <c r="E13" s="86"/>
      <c r="F13" s="87"/>
      <c r="G13" s="86"/>
      <c r="H13" s="87"/>
      <c r="I13" s="86"/>
      <c r="J13" s="87"/>
      <c r="K13" s="86"/>
      <c r="L13" s="90"/>
      <c r="M13" s="90"/>
      <c r="N13" s="90"/>
      <c r="O13" s="90"/>
      <c r="P13" s="90"/>
      <c r="Q13" s="90"/>
      <c r="R13" s="87"/>
      <c r="S13" s="98"/>
      <c r="T13" s="207"/>
      <c r="U13" s="207"/>
      <c r="V13" s="207"/>
      <c r="W13" s="207"/>
      <c r="X13" s="207"/>
      <c r="Y13" s="207"/>
      <c r="Z13" s="100"/>
    </row>
    <row r="14" spans="1:27" s="1" customFormat="1" ht="15.75" x14ac:dyDescent="0.2">
      <c r="A14" s="91"/>
      <c r="B14" s="92"/>
      <c r="C14" s="86"/>
      <c r="D14" s="87"/>
      <c r="E14" s="86"/>
      <c r="F14" s="87"/>
      <c r="G14" s="86"/>
      <c r="H14" s="87"/>
      <c r="I14" s="88"/>
      <c r="J14" s="89"/>
      <c r="K14" s="86"/>
      <c r="L14" s="90"/>
      <c r="M14" s="90"/>
      <c r="N14" s="90"/>
      <c r="O14" s="90"/>
      <c r="P14" s="90"/>
      <c r="Q14" s="90"/>
      <c r="R14" s="87"/>
      <c r="S14" s="91"/>
      <c r="T14" s="206"/>
      <c r="U14" s="206"/>
      <c r="V14" s="206"/>
      <c r="W14" s="206"/>
      <c r="X14" s="206"/>
      <c r="Y14" s="206"/>
      <c r="Z14" s="93"/>
    </row>
    <row r="15" spans="1:27" s="2" customFormat="1" ht="13.15" customHeight="1" x14ac:dyDescent="0.2">
      <c r="A15" s="101"/>
      <c r="B15" s="102"/>
      <c r="C15" s="104"/>
      <c r="D15" s="106"/>
      <c r="E15" s="104"/>
      <c r="F15" s="106"/>
      <c r="G15" s="104"/>
      <c r="H15" s="106"/>
      <c r="I15" s="104"/>
      <c r="J15" s="106"/>
      <c r="K15" s="104"/>
      <c r="L15" s="105"/>
      <c r="M15" s="105"/>
      <c r="N15" s="105"/>
      <c r="O15" s="105"/>
      <c r="P15" s="105"/>
      <c r="Q15" s="105"/>
      <c r="R15" s="106"/>
      <c r="S15" s="101"/>
      <c r="T15" s="102"/>
      <c r="U15" s="102"/>
      <c r="V15" s="102"/>
      <c r="W15" s="102"/>
      <c r="X15" s="102"/>
      <c r="Y15" s="102"/>
      <c r="Z15" s="103"/>
      <c r="AA15" s="1"/>
    </row>
    <row r="16" spans="1:27" s="1" customFormat="1" ht="18.75" x14ac:dyDescent="0.2">
      <c r="A16" s="14">
        <f>S10+1</f>
        <v>45445</v>
      </c>
      <c r="B16" s="49" t="s">
        <v>73</v>
      </c>
      <c r="C16" s="12">
        <f>A16+1</f>
        <v>45446</v>
      </c>
      <c r="D16" s="13"/>
      <c r="E16" s="12">
        <f>C16+1</f>
        <v>45447</v>
      </c>
      <c r="F16" s="13"/>
      <c r="G16" s="12">
        <f>E16+1</f>
        <v>45448</v>
      </c>
      <c r="H16" s="13"/>
      <c r="I16" s="12">
        <f>G16+1</f>
        <v>45449</v>
      </c>
      <c r="J16" s="13"/>
      <c r="K16" s="109">
        <f>I16+1</f>
        <v>45450</v>
      </c>
      <c r="L16" s="110"/>
      <c r="M16" s="111"/>
      <c r="N16" s="111"/>
      <c r="O16" s="111"/>
      <c r="P16" s="111"/>
      <c r="Q16" s="111"/>
      <c r="R16" s="112"/>
      <c r="S16" s="120">
        <f>K16+1</f>
        <v>45451</v>
      </c>
      <c r="T16" s="121"/>
      <c r="U16" s="107"/>
      <c r="V16" s="107"/>
      <c r="W16" s="107"/>
      <c r="X16" s="107"/>
      <c r="Y16" s="107"/>
      <c r="Z16" s="108"/>
    </row>
    <row r="17" spans="1:27" s="1" customFormat="1" ht="15.75" x14ac:dyDescent="0.2">
      <c r="A17" s="134" t="s">
        <v>74</v>
      </c>
      <c r="B17" s="135"/>
      <c r="C17" s="129"/>
      <c r="D17" s="131"/>
      <c r="E17" s="86"/>
      <c r="F17" s="87"/>
      <c r="G17" s="88" t="s">
        <v>69</v>
      </c>
      <c r="H17" s="89"/>
      <c r="I17" s="88" t="s">
        <v>22</v>
      </c>
      <c r="J17" s="89"/>
      <c r="K17" s="86"/>
      <c r="L17" s="90"/>
      <c r="M17" s="90"/>
      <c r="N17" s="90"/>
      <c r="O17" s="90"/>
      <c r="P17" s="90"/>
      <c r="Q17" s="90"/>
      <c r="R17" s="87"/>
      <c r="S17" s="98" t="s">
        <v>22</v>
      </c>
      <c r="T17" s="99"/>
      <c r="U17" s="99"/>
      <c r="V17" s="99"/>
      <c r="W17" s="99"/>
      <c r="X17" s="99"/>
      <c r="Y17" s="99"/>
      <c r="Z17" s="100"/>
    </row>
    <row r="18" spans="1:27" s="1" customFormat="1" ht="15.75" x14ac:dyDescent="0.2">
      <c r="A18" s="134" t="s">
        <v>77</v>
      </c>
      <c r="B18" s="99"/>
      <c r="C18" s="129"/>
      <c r="D18" s="131"/>
      <c r="E18" s="86"/>
      <c r="F18" s="87"/>
      <c r="G18" s="88" t="s">
        <v>70</v>
      </c>
      <c r="H18" s="87"/>
      <c r="I18" s="88" t="s">
        <v>117</v>
      </c>
      <c r="J18" s="87"/>
      <c r="K18" s="86"/>
      <c r="L18" s="90"/>
      <c r="M18" s="90"/>
      <c r="N18" s="90"/>
      <c r="O18" s="90"/>
      <c r="P18" s="90"/>
      <c r="Q18" s="90"/>
      <c r="R18" s="87"/>
      <c r="S18" s="91"/>
      <c r="T18" s="92"/>
      <c r="U18" s="92"/>
      <c r="V18" s="92"/>
      <c r="W18" s="92"/>
      <c r="X18" s="92"/>
      <c r="Y18" s="92"/>
      <c r="Z18" s="93"/>
    </row>
    <row r="19" spans="1:27" s="1" customFormat="1" ht="15.75" x14ac:dyDescent="0.2">
      <c r="A19" s="134" t="s">
        <v>50</v>
      </c>
      <c r="B19" s="135"/>
      <c r="C19" s="86"/>
      <c r="D19" s="87"/>
      <c r="E19" s="86"/>
      <c r="F19" s="87"/>
      <c r="G19" s="88" t="s">
        <v>71</v>
      </c>
      <c r="H19" s="89"/>
      <c r="I19" s="86"/>
      <c r="J19" s="87"/>
      <c r="K19" s="86"/>
      <c r="L19" s="90"/>
      <c r="M19" s="90"/>
      <c r="N19" s="90"/>
      <c r="O19" s="90"/>
      <c r="P19" s="90"/>
      <c r="Q19" s="90"/>
      <c r="R19" s="87"/>
      <c r="S19" s="91"/>
      <c r="T19" s="92"/>
      <c r="U19" s="92"/>
      <c r="V19" s="92"/>
      <c r="W19" s="92"/>
      <c r="X19" s="92"/>
      <c r="Y19" s="92"/>
      <c r="Z19" s="93"/>
    </row>
    <row r="20" spans="1:27" s="1" customFormat="1" ht="15.75" x14ac:dyDescent="0.2">
      <c r="A20" s="134" t="s">
        <v>162</v>
      </c>
      <c r="B20" s="135"/>
      <c r="C20" s="86"/>
      <c r="D20" s="87"/>
      <c r="E20" s="86"/>
      <c r="F20" s="87"/>
      <c r="G20" s="86"/>
      <c r="H20" s="87"/>
      <c r="I20" s="86"/>
      <c r="J20" s="87"/>
      <c r="K20" s="86"/>
      <c r="L20" s="90"/>
      <c r="M20" s="90"/>
      <c r="N20" s="90"/>
      <c r="O20" s="90"/>
      <c r="P20" s="90"/>
      <c r="Q20" s="90"/>
      <c r="R20" s="87"/>
      <c r="S20" s="91"/>
      <c r="T20" s="92"/>
      <c r="U20" s="92"/>
      <c r="V20" s="92"/>
      <c r="W20" s="92"/>
      <c r="X20" s="92"/>
      <c r="Y20" s="92"/>
      <c r="Z20" s="93"/>
    </row>
    <row r="21" spans="1:27" s="2" customFormat="1" ht="13.15" customHeight="1" x14ac:dyDescent="0.2">
      <c r="A21" s="101"/>
      <c r="B21" s="102"/>
      <c r="C21" s="104"/>
      <c r="D21" s="106"/>
      <c r="E21" s="104"/>
      <c r="F21" s="106"/>
      <c r="G21" s="104"/>
      <c r="H21" s="106"/>
      <c r="I21" s="104"/>
      <c r="J21" s="106"/>
      <c r="K21" s="104"/>
      <c r="L21" s="105"/>
      <c r="M21" s="105"/>
      <c r="N21" s="105"/>
      <c r="O21" s="105"/>
      <c r="P21" s="105"/>
      <c r="Q21" s="105"/>
      <c r="R21" s="106"/>
      <c r="S21" s="101"/>
      <c r="T21" s="102"/>
      <c r="U21" s="102"/>
      <c r="V21" s="102"/>
      <c r="W21" s="102"/>
      <c r="X21" s="102"/>
      <c r="Y21" s="102"/>
      <c r="Z21" s="103"/>
      <c r="AA21" s="1"/>
    </row>
    <row r="22" spans="1:27" s="1" customFormat="1" ht="18.75" x14ac:dyDescent="0.2">
      <c r="A22" s="14">
        <f>S16+1</f>
        <v>45452</v>
      </c>
      <c r="B22" s="15"/>
      <c r="C22" s="12">
        <f>A22+1</f>
        <v>45453</v>
      </c>
      <c r="D22" s="13"/>
      <c r="E22" s="12">
        <f>C22+1</f>
        <v>45454</v>
      </c>
      <c r="F22" s="13"/>
      <c r="G22" s="12">
        <f>E22+1</f>
        <v>45455</v>
      </c>
      <c r="H22" s="13"/>
      <c r="I22" s="12">
        <f>G22+1</f>
        <v>45456</v>
      </c>
      <c r="J22" s="13"/>
      <c r="K22" s="109">
        <f>I22+1</f>
        <v>45457</v>
      </c>
      <c r="L22" s="110"/>
      <c r="M22" s="111"/>
      <c r="N22" s="111"/>
      <c r="O22" s="111"/>
      <c r="P22" s="111"/>
      <c r="Q22" s="111"/>
      <c r="R22" s="112"/>
      <c r="S22" s="120">
        <f>K22+1</f>
        <v>45458</v>
      </c>
      <c r="T22" s="121"/>
      <c r="U22" s="107"/>
      <c r="V22" s="107"/>
      <c r="W22" s="107"/>
      <c r="X22" s="107"/>
      <c r="Y22" s="107"/>
      <c r="Z22" s="108"/>
    </row>
    <row r="23" spans="1:27" s="1" customFormat="1" ht="15.75" x14ac:dyDescent="0.2">
      <c r="A23" s="91"/>
      <c r="B23" s="92"/>
      <c r="C23" s="86"/>
      <c r="D23" s="87"/>
      <c r="E23" s="86"/>
      <c r="F23" s="87"/>
      <c r="G23" s="88" t="s">
        <v>22</v>
      </c>
      <c r="H23" s="89"/>
      <c r="I23" s="88" t="s">
        <v>22</v>
      </c>
      <c r="J23" s="89"/>
      <c r="K23" s="86"/>
      <c r="L23" s="90"/>
      <c r="M23" s="90"/>
      <c r="N23" s="90"/>
      <c r="O23" s="90"/>
      <c r="P23" s="90"/>
      <c r="Q23" s="90"/>
      <c r="R23" s="87"/>
      <c r="S23" s="98" t="s">
        <v>23</v>
      </c>
      <c r="T23" s="99"/>
      <c r="U23" s="99"/>
      <c r="V23" s="99"/>
      <c r="W23" s="99"/>
      <c r="X23" s="99"/>
      <c r="Y23" s="99"/>
      <c r="Z23" s="100"/>
    </row>
    <row r="24" spans="1:27" s="1" customFormat="1" ht="15.75" x14ac:dyDescent="0.2">
      <c r="A24" s="91"/>
      <c r="B24" s="92"/>
      <c r="C24" s="86"/>
      <c r="D24" s="87"/>
      <c r="E24" s="86"/>
      <c r="F24" s="87"/>
      <c r="G24" s="88"/>
      <c r="H24" s="89"/>
      <c r="I24" s="86"/>
      <c r="J24" s="87"/>
      <c r="K24" s="86"/>
      <c r="L24" s="90"/>
      <c r="M24" s="90"/>
      <c r="N24" s="90"/>
      <c r="O24" s="90"/>
      <c r="P24" s="90"/>
      <c r="Q24" s="90"/>
      <c r="R24" s="87"/>
      <c r="S24" s="98" t="s">
        <v>75</v>
      </c>
      <c r="T24" s="99"/>
      <c r="U24" s="99"/>
      <c r="V24" s="99"/>
      <c r="W24" s="99"/>
      <c r="X24" s="99"/>
      <c r="Y24" s="99"/>
      <c r="Z24" s="100"/>
    </row>
    <row r="25" spans="1:27" s="1" customFormat="1" ht="15.75" x14ac:dyDescent="0.2">
      <c r="A25" s="91"/>
      <c r="B25" s="92"/>
      <c r="C25" s="86"/>
      <c r="D25" s="87"/>
      <c r="E25" s="86"/>
      <c r="F25" s="87"/>
      <c r="G25" s="88"/>
      <c r="H25" s="89"/>
      <c r="I25" s="86"/>
      <c r="J25" s="87"/>
      <c r="K25" s="86"/>
      <c r="L25" s="90"/>
      <c r="M25" s="90"/>
      <c r="N25" s="90"/>
      <c r="O25" s="90"/>
      <c r="P25" s="90"/>
      <c r="Q25" s="90"/>
      <c r="R25" s="87"/>
      <c r="S25" s="91"/>
      <c r="T25" s="92"/>
      <c r="U25" s="92"/>
      <c r="V25" s="92"/>
      <c r="W25" s="92"/>
      <c r="X25" s="92"/>
      <c r="Y25" s="92"/>
      <c r="Z25" s="93"/>
    </row>
    <row r="26" spans="1:27" s="1" customFormat="1" x14ac:dyDescent="0.2">
      <c r="A26" s="91"/>
      <c r="B26" s="92"/>
      <c r="C26" s="86"/>
      <c r="D26" s="87"/>
      <c r="E26" s="86"/>
      <c r="F26" s="87"/>
      <c r="G26" s="86"/>
      <c r="H26" s="87"/>
      <c r="I26" s="86"/>
      <c r="J26" s="87"/>
      <c r="K26" s="86"/>
      <c r="L26" s="90"/>
      <c r="M26" s="90"/>
      <c r="N26" s="90"/>
      <c r="O26" s="90"/>
      <c r="P26" s="90"/>
      <c r="Q26" s="90"/>
      <c r="R26" s="87"/>
      <c r="S26" s="91"/>
      <c r="T26" s="92"/>
      <c r="U26" s="92"/>
      <c r="V26" s="92"/>
      <c r="W26" s="92"/>
      <c r="X26" s="92"/>
      <c r="Y26" s="92"/>
      <c r="Z26" s="93"/>
    </row>
    <row r="27" spans="1:27" s="2" customFormat="1" x14ac:dyDescent="0.2">
      <c r="A27" s="101"/>
      <c r="B27" s="102"/>
      <c r="C27" s="104"/>
      <c r="D27" s="106"/>
      <c r="E27" s="104"/>
      <c r="F27" s="106"/>
      <c r="G27" s="104"/>
      <c r="H27" s="106"/>
      <c r="I27" s="104"/>
      <c r="J27" s="106"/>
      <c r="K27" s="104"/>
      <c r="L27" s="105"/>
      <c r="M27" s="105"/>
      <c r="N27" s="105"/>
      <c r="O27" s="105"/>
      <c r="P27" s="105"/>
      <c r="Q27" s="105"/>
      <c r="R27" s="106"/>
      <c r="S27" s="101"/>
      <c r="T27" s="102"/>
      <c r="U27" s="102"/>
      <c r="V27" s="102"/>
      <c r="W27" s="102"/>
      <c r="X27" s="102"/>
      <c r="Y27" s="102"/>
      <c r="Z27" s="103"/>
      <c r="AA27" s="1"/>
    </row>
    <row r="28" spans="1:27" s="1" customFormat="1" ht="18.75" x14ac:dyDescent="0.2">
      <c r="A28" s="14">
        <f>S22+1</f>
        <v>45459</v>
      </c>
      <c r="B28" s="15"/>
      <c r="C28" s="12">
        <f>A28+1</f>
        <v>45460</v>
      </c>
      <c r="D28" s="13"/>
      <c r="E28" s="12">
        <f>C28+1</f>
        <v>45461</v>
      </c>
      <c r="F28" s="13"/>
      <c r="G28" s="12">
        <f>E28+1</f>
        <v>45462</v>
      </c>
      <c r="H28" s="13"/>
      <c r="I28" s="12">
        <f>G28+1</f>
        <v>45463</v>
      </c>
      <c r="J28" s="13"/>
      <c r="K28" s="109">
        <f>I28+1</f>
        <v>45464</v>
      </c>
      <c r="L28" s="110"/>
      <c r="M28" s="111"/>
      <c r="N28" s="111"/>
      <c r="O28" s="111"/>
      <c r="P28" s="111"/>
      <c r="Q28" s="111"/>
      <c r="R28" s="112"/>
      <c r="S28" s="120">
        <f>K28+1</f>
        <v>45465</v>
      </c>
      <c r="T28" s="121"/>
      <c r="U28" s="107"/>
      <c r="V28" s="107"/>
      <c r="W28" s="107"/>
      <c r="X28" s="107"/>
      <c r="Y28" s="107"/>
      <c r="Z28" s="108"/>
    </row>
    <row r="29" spans="1:27" s="1" customFormat="1" ht="15.75" x14ac:dyDescent="0.2">
      <c r="A29" s="91"/>
      <c r="B29" s="92"/>
      <c r="C29" s="86"/>
      <c r="D29" s="87"/>
      <c r="E29" s="86"/>
      <c r="F29" s="87"/>
      <c r="G29" s="88" t="s">
        <v>23</v>
      </c>
      <c r="H29" s="89"/>
      <c r="I29" s="88" t="s">
        <v>22</v>
      </c>
      <c r="J29" s="89"/>
      <c r="K29" s="86"/>
      <c r="L29" s="90"/>
      <c r="M29" s="90"/>
      <c r="N29" s="90"/>
      <c r="O29" s="90"/>
      <c r="P29" s="90"/>
      <c r="Q29" s="90"/>
      <c r="R29" s="87"/>
      <c r="S29" s="98" t="s">
        <v>76</v>
      </c>
      <c r="T29" s="99"/>
      <c r="U29" s="99"/>
      <c r="V29" s="99"/>
      <c r="W29" s="99"/>
      <c r="X29" s="99"/>
      <c r="Y29" s="99"/>
      <c r="Z29" s="100"/>
    </row>
    <row r="30" spans="1:27" s="1" customFormat="1" ht="15.75" x14ac:dyDescent="0.2">
      <c r="A30" s="91"/>
      <c r="B30" s="92"/>
      <c r="C30" s="86"/>
      <c r="D30" s="87"/>
      <c r="E30" s="86"/>
      <c r="F30" s="87"/>
      <c r="G30" s="88" t="s">
        <v>75</v>
      </c>
      <c r="H30" s="87"/>
      <c r="I30" s="144"/>
      <c r="J30" s="87"/>
      <c r="K30" s="86"/>
      <c r="L30" s="90"/>
      <c r="M30" s="90"/>
      <c r="N30" s="90"/>
      <c r="O30" s="90"/>
      <c r="P30" s="90"/>
      <c r="Q30" s="90"/>
      <c r="R30" s="87"/>
      <c r="S30" s="98" t="s">
        <v>22</v>
      </c>
      <c r="T30" s="99"/>
      <c r="U30" s="99"/>
      <c r="V30" s="99"/>
      <c r="W30" s="99"/>
      <c r="X30" s="99"/>
      <c r="Y30" s="99"/>
      <c r="Z30" s="100"/>
    </row>
    <row r="31" spans="1:27" s="1" customFormat="1" x14ac:dyDescent="0.2">
      <c r="A31" s="91"/>
      <c r="B31" s="92"/>
      <c r="C31" s="86"/>
      <c r="D31" s="87"/>
      <c r="E31" s="86"/>
      <c r="F31" s="87"/>
      <c r="G31" s="86"/>
      <c r="H31" s="87"/>
      <c r="I31" s="86"/>
      <c r="J31" s="87"/>
      <c r="K31" s="86"/>
      <c r="L31" s="90"/>
      <c r="M31" s="90"/>
      <c r="N31" s="90"/>
      <c r="O31" s="90"/>
      <c r="P31" s="90"/>
      <c r="Q31" s="90"/>
      <c r="R31" s="87"/>
      <c r="S31" s="91"/>
      <c r="T31" s="92"/>
      <c r="U31" s="92"/>
      <c r="V31" s="92"/>
      <c r="W31" s="92"/>
      <c r="X31" s="92"/>
      <c r="Y31" s="92"/>
      <c r="Z31" s="93"/>
    </row>
    <row r="32" spans="1:27" s="1" customFormat="1" x14ac:dyDescent="0.2">
      <c r="A32" s="91"/>
      <c r="B32" s="92"/>
      <c r="C32" s="86"/>
      <c r="D32" s="87"/>
      <c r="E32" s="86"/>
      <c r="F32" s="87"/>
      <c r="G32" s="86"/>
      <c r="H32" s="87"/>
      <c r="I32" s="86"/>
      <c r="J32" s="87"/>
      <c r="K32" s="86"/>
      <c r="L32" s="90"/>
      <c r="M32" s="90"/>
      <c r="N32" s="90"/>
      <c r="O32" s="90"/>
      <c r="P32" s="90"/>
      <c r="Q32" s="90"/>
      <c r="R32" s="87"/>
      <c r="S32" s="91"/>
      <c r="T32" s="92"/>
      <c r="U32" s="92"/>
      <c r="V32" s="92"/>
      <c r="W32" s="92"/>
      <c r="X32" s="92"/>
      <c r="Y32" s="92"/>
      <c r="Z32" s="93"/>
    </row>
    <row r="33" spans="1:27" s="2" customFormat="1" x14ac:dyDescent="0.2">
      <c r="A33" s="101"/>
      <c r="B33" s="102"/>
      <c r="C33" s="104"/>
      <c r="D33" s="106"/>
      <c r="E33" s="104"/>
      <c r="F33" s="106"/>
      <c r="G33" s="104"/>
      <c r="H33" s="106"/>
      <c r="I33" s="104"/>
      <c r="J33" s="106"/>
      <c r="K33" s="104"/>
      <c r="L33" s="105"/>
      <c r="M33" s="105"/>
      <c r="N33" s="105"/>
      <c r="O33" s="105"/>
      <c r="P33" s="105"/>
      <c r="Q33" s="105"/>
      <c r="R33" s="106"/>
      <c r="S33" s="101"/>
      <c r="T33" s="102"/>
      <c r="U33" s="102"/>
      <c r="V33" s="102"/>
      <c r="W33" s="102"/>
      <c r="X33" s="102"/>
      <c r="Y33" s="102"/>
      <c r="Z33" s="103"/>
      <c r="AA33" s="1"/>
    </row>
    <row r="34" spans="1:27" s="1" customFormat="1" ht="18.75" x14ac:dyDescent="0.2">
      <c r="A34" s="14">
        <f>S28+1</f>
        <v>45466</v>
      </c>
      <c r="B34" s="15"/>
      <c r="C34" s="12">
        <f>A34+1</f>
        <v>45467</v>
      </c>
      <c r="D34" s="13"/>
      <c r="E34" s="12">
        <f>C34+1</f>
        <v>45468</v>
      </c>
      <c r="F34" s="13"/>
      <c r="G34" s="12">
        <f>E34+1</f>
        <v>45469</v>
      </c>
      <c r="H34" s="13"/>
      <c r="I34" s="12">
        <f>G34+1</f>
        <v>45470</v>
      </c>
      <c r="J34" s="13"/>
      <c r="K34" s="109">
        <f>I34+1</f>
        <v>45471</v>
      </c>
      <c r="L34" s="110"/>
      <c r="M34" s="111"/>
      <c r="N34" s="111"/>
      <c r="O34" s="111"/>
      <c r="P34" s="111"/>
      <c r="Q34" s="111"/>
      <c r="R34" s="112"/>
      <c r="S34" s="120">
        <f>K34+1</f>
        <v>45472</v>
      </c>
      <c r="T34" s="121"/>
      <c r="U34" s="107"/>
      <c r="V34" s="107"/>
      <c r="W34" s="107"/>
      <c r="X34" s="107"/>
      <c r="Y34" s="107"/>
      <c r="Z34" s="108"/>
    </row>
    <row r="35" spans="1:27" s="1" customFormat="1" ht="15.75" x14ac:dyDescent="0.2">
      <c r="A35" s="91"/>
      <c r="B35" s="92"/>
      <c r="C35" s="86"/>
      <c r="D35" s="87"/>
      <c r="E35" s="86"/>
      <c r="F35" s="87"/>
      <c r="G35" s="88" t="s">
        <v>72</v>
      </c>
      <c r="H35" s="89"/>
      <c r="I35" s="88" t="s">
        <v>22</v>
      </c>
      <c r="J35" s="89"/>
      <c r="K35" s="86"/>
      <c r="L35" s="90"/>
      <c r="M35" s="90"/>
      <c r="N35" s="90"/>
      <c r="O35" s="90"/>
      <c r="P35" s="90"/>
      <c r="Q35" s="90"/>
      <c r="R35" s="87"/>
      <c r="S35" s="98" t="s">
        <v>23</v>
      </c>
      <c r="T35" s="92"/>
      <c r="U35" s="92"/>
      <c r="V35" s="92"/>
      <c r="W35" s="92"/>
      <c r="X35" s="92"/>
      <c r="Y35" s="92"/>
      <c r="Z35" s="93"/>
    </row>
    <row r="36" spans="1:27" s="1" customFormat="1" x14ac:dyDescent="0.2">
      <c r="A36" s="91"/>
      <c r="B36" s="92"/>
      <c r="C36" s="86"/>
      <c r="D36" s="87"/>
      <c r="E36" s="86"/>
      <c r="F36" s="87"/>
      <c r="G36" s="86"/>
      <c r="H36" s="87"/>
      <c r="I36" s="86"/>
      <c r="J36" s="87"/>
      <c r="K36" s="86"/>
      <c r="L36" s="90"/>
      <c r="M36" s="90"/>
      <c r="N36" s="90"/>
      <c r="O36" s="90"/>
      <c r="P36" s="90"/>
      <c r="Q36" s="90"/>
      <c r="R36" s="87"/>
      <c r="S36" s="91"/>
      <c r="T36" s="92"/>
      <c r="U36" s="92"/>
      <c r="V36" s="92"/>
      <c r="W36" s="92"/>
      <c r="X36" s="92"/>
      <c r="Y36" s="92"/>
      <c r="Z36" s="93"/>
    </row>
    <row r="37" spans="1:27" s="1" customFormat="1" x14ac:dyDescent="0.2">
      <c r="A37" s="91"/>
      <c r="B37" s="92"/>
      <c r="C37" s="86"/>
      <c r="D37" s="87"/>
      <c r="E37" s="86"/>
      <c r="F37" s="87"/>
      <c r="G37" s="86"/>
      <c r="H37" s="87"/>
      <c r="I37" s="86"/>
      <c r="J37" s="87"/>
      <c r="K37" s="86"/>
      <c r="L37" s="90"/>
      <c r="M37" s="90"/>
      <c r="N37" s="90"/>
      <c r="O37" s="90"/>
      <c r="P37" s="90"/>
      <c r="Q37" s="90"/>
      <c r="R37" s="87"/>
      <c r="S37" s="91"/>
      <c r="T37" s="92"/>
      <c r="U37" s="92"/>
      <c r="V37" s="92"/>
      <c r="W37" s="92"/>
      <c r="X37" s="92"/>
      <c r="Y37" s="92"/>
      <c r="Z37" s="93"/>
    </row>
    <row r="38" spans="1:27" s="1" customFormat="1" x14ac:dyDescent="0.2">
      <c r="A38" s="91"/>
      <c r="B38" s="92"/>
      <c r="C38" s="86"/>
      <c r="D38" s="87"/>
      <c r="E38" s="86"/>
      <c r="F38" s="87"/>
      <c r="G38" s="86"/>
      <c r="H38" s="87"/>
      <c r="I38" s="86"/>
      <c r="J38" s="87"/>
      <c r="K38" s="86"/>
      <c r="L38" s="90"/>
      <c r="M38" s="90"/>
      <c r="N38" s="90"/>
      <c r="O38" s="90"/>
      <c r="P38" s="90"/>
      <c r="Q38" s="90"/>
      <c r="R38" s="87"/>
      <c r="S38" s="91"/>
      <c r="T38" s="92"/>
      <c r="U38" s="92"/>
      <c r="V38" s="92"/>
      <c r="W38" s="92"/>
      <c r="X38" s="92"/>
      <c r="Y38" s="92"/>
      <c r="Z38" s="93"/>
    </row>
    <row r="39" spans="1:27" s="2" customFormat="1" x14ac:dyDescent="0.2">
      <c r="A39" s="101"/>
      <c r="B39" s="102"/>
      <c r="C39" s="104"/>
      <c r="D39" s="106"/>
      <c r="E39" s="104"/>
      <c r="F39" s="106"/>
      <c r="G39" s="104"/>
      <c r="H39" s="106"/>
      <c r="I39" s="104"/>
      <c r="J39" s="106"/>
      <c r="K39" s="104"/>
      <c r="L39" s="105"/>
      <c r="M39" s="105"/>
      <c r="N39" s="105"/>
      <c r="O39" s="105"/>
      <c r="P39" s="105"/>
      <c r="Q39" s="105"/>
      <c r="R39" s="106"/>
      <c r="S39" s="101"/>
      <c r="T39" s="102"/>
      <c r="U39" s="102"/>
      <c r="V39" s="102"/>
      <c r="W39" s="102"/>
      <c r="X39" s="102"/>
      <c r="Y39" s="102"/>
      <c r="Z39" s="103"/>
      <c r="AA39" s="1"/>
    </row>
    <row r="40" spans="1:27" ht="18.75" x14ac:dyDescent="0.2">
      <c r="A40" s="14">
        <f>S34+1</f>
        <v>45473</v>
      </c>
      <c r="B40" s="15"/>
      <c r="C40" s="12">
        <f>A40+1</f>
        <v>45474</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ht="15.75" x14ac:dyDescent="0.2">
      <c r="A41" s="91"/>
      <c r="B41" s="92"/>
      <c r="C41" s="86"/>
      <c r="D41" s="87"/>
      <c r="E41" s="18"/>
      <c r="F41" s="53" t="s">
        <v>121</v>
      </c>
      <c r="G41" s="6"/>
      <c r="H41" s="6"/>
      <c r="I41" s="6"/>
      <c r="J41" s="6"/>
      <c r="K41" s="6"/>
      <c r="L41" s="6"/>
      <c r="M41" s="6"/>
      <c r="N41" s="6"/>
      <c r="O41" s="6"/>
      <c r="P41" s="6"/>
      <c r="Q41" s="6"/>
      <c r="R41" s="6"/>
      <c r="S41" s="6"/>
      <c r="T41" s="6"/>
      <c r="U41" s="6"/>
      <c r="V41" s="6"/>
      <c r="W41" s="6"/>
      <c r="X41" s="6"/>
      <c r="Y41" s="6"/>
      <c r="Z41" s="8"/>
    </row>
    <row r="42" spans="1:27" ht="15.75" x14ac:dyDescent="0.2">
      <c r="A42" s="91"/>
      <c r="B42" s="92"/>
      <c r="C42" s="86"/>
      <c r="D42" s="87"/>
      <c r="E42" s="18"/>
      <c r="F42" s="53" t="s">
        <v>122</v>
      </c>
      <c r="G42" s="6"/>
      <c r="H42" s="6"/>
      <c r="I42" s="6"/>
      <c r="J42" s="6"/>
      <c r="K42" s="6"/>
      <c r="L42" s="6"/>
      <c r="M42" s="6"/>
      <c r="N42" s="6"/>
      <c r="O42" s="6"/>
      <c r="P42" s="6"/>
      <c r="Q42" s="6"/>
      <c r="R42" s="6"/>
      <c r="S42" s="6"/>
      <c r="T42" s="6"/>
      <c r="U42" s="6"/>
      <c r="V42" s="6"/>
      <c r="W42" s="6"/>
      <c r="X42" s="6"/>
      <c r="Y42" s="6"/>
      <c r="Z42" s="7"/>
    </row>
    <row r="43" spans="1:27" ht="15.75" x14ac:dyDescent="0.2">
      <c r="A43" s="91"/>
      <c r="B43" s="92"/>
      <c r="C43" s="86"/>
      <c r="D43" s="87"/>
      <c r="E43" s="18"/>
      <c r="F43" s="53" t="s">
        <v>123</v>
      </c>
      <c r="G43" s="6"/>
      <c r="H43" s="6"/>
      <c r="I43" s="6"/>
      <c r="J43" s="6"/>
      <c r="K43" s="6"/>
      <c r="L43" s="6"/>
      <c r="M43" s="6"/>
      <c r="N43" s="6"/>
      <c r="O43" s="6"/>
      <c r="P43" s="6"/>
      <c r="Q43" s="6"/>
      <c r="R43" s="6"/>
      <c r="S43" s="6"/>
      <c r="T43" s="6"/>
      <c r="U43" s="6"/>
      <c r="V43" s="6"/>
      <c r="W43" s="6"/>
      <c r="X43" s="6"/>
      <c r="Y43" s="6"/>
      <c r="Z43" s="7"/>
    </row>
    <row r="44" spans="1:27" ht="15.75" x14ac:dyDescent="0.2">
      <c r="A44" s="91"/>
      <c r="B44" s="92"/>
      <c r="C44" s="86"/>
      <c r="D44" s="87"/>
      <c r="E44" s="18"/>
      <c r="F44" s="53" t="s">
        <v>120</v>
      </c>
      <c r="G44" s="6"/>
      <c r="H44" s="6"/>
      <c r="I44" s="6"/>
      <c r="J44" s="6"/>
      <c r="K44" s="96" t="s">
        <v>5</v>
      </c>
      <c r="L44" s="96"/>
      <c r="M44" s="96"/>
      <c r="N44" s="96"/>
      <c r="O44" s="96"/>
      <c r="P44" s="96"/>
      <c r="Q44" s="96"/>
      <c r="R44" s="96"/>
      <c r="S44" s="96"/>
      <c r="T44" s="96"/>
      <c r="U44" s="96"/>
      <c r="V44" s="96"/>
      <c r="W44" s="96"/>
      <c r="X44" s="96"/>
      <c r="Y44" s="96"/>
      <c r="Z44" s="97"/>
    </row>
    <row r="45" spans="1:27" s="1" customFormat="1" x14ac:dyDescent="0.2">
      <c r="A45" s="101"/>
      <c r="B45" s="102"/>
      <c r="C45" s="104"/>
      <c r="D45" s="106"/>
      <c r="E45" s="19"/>
      <c r="F45" s="20"/>
      <c r="G45" s="20"/>
      <c r="H45" s="20"/>
      <c r="I45" s="20"/>
      <c r="J45" s="20"/>
      <c r="K45" s="94" t="s">
        <v>4</v>
      </c>
      <c r="L45" s="94"/>
      <c r="M45" s="94"/>
      <c r="N45" s="94"/>
      <c r="O45" s="94"/>
      <c r="P45" s="94"/>
      <c r="Q45" s="94"/>
      <c r="R45" s="94"/>
      <c r="S45" s="94"/>
      <c r="T45" s="94"/>
      <c r="U45" s="94"/>
      <c r="V45" s="94"/>
      <c r="W45" s="94"/>
      <c r="X45" s="94"/>
      <c r="Y45" s="94"/>
      <c r="Z45" s="9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 priority="3">
      <formula>MONTH(A10)&lt;&gt;MONTH($A$1)</formula>
    </cfRule>
    <cfRule type="expression" dxfId="0" priority="4">
      <formula>OR(WEEKDAY(A10,1)=1,WEEKDAY(A10,1)=7)</formula>
    </cfRule>
  </conditionalFormatting>
  <conditionalFormatting sqref="I10 I16 I22 I28 I34">
    <cfRule type="expression" dxfId="27" priority="1">
      <formula>MONTH(I10)&lt;&gt;MONTH($A$1)</formula>
    </cfRule>
    <cfRule type="expression" dxfId="26"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1"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S30" sqref="S30:Z30"/>
    </sheetView>
  </sheetViews>
  <sheetFormatPr defaultRowHeight="12.75" x14ac:dyDescent="0.2"/>
  <cols>
    <col min="1" max="1" width="4.85546875" customWidth="1"/>
    <col min="2" max="2" width="13.7109375" customWidth="1"/>
    <col min="3" max="3" width="4.85546875" customWidth="1"/>
    <col min="4" max="4" width="17.42578125" customWidth="1"/>
    <col min="5" max="5" width="4.85546875" customWidth="1"/>
    <col min="6" max="6" width="14.42578125" customWidth="1"/>
    <col min="7" max="7" width="4.85546875" customWidth="1"/>
    <col min="8" max="8" width="15.85546875" customWidth="1"/>
    <col min="9" max="9" width="4.85546875" customWidth="1"/>
    <col min="10" max="10" width="16.2851562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113">
        <f>DATE('1'!AD18,'1'!AD20+6,1)</f>
        <v>45474</v>
      </c>
      <c r="B1" s="113"/>
      <c r="C1" s="113"/>
      <c r="D1" s="113"/>
      <c r="E1" s="113"/>
      <c r="F1" s="113"/>
      <c r="G1" s="113"/>
      <c r="H1" s="113"/>
      <c r="I1" s="11"/>
      <c r="J1" s="11"/>
      <c r="K1" s="116">
        <f>DATE(YEAR(A1),MONTH(A1)-1,1)</f>
        <v>45444</v>
      </c>
      <c r="L1" s="116"/>
      <c r="M1" s="116"/>
      <c r="N1" s="116"/>
      <c r="O1" s="116"/>
      <c r="P1" s="116"/>
      <c r="Q1" s="116"/>
      <c r="S1" s="116">
        <f>DATE(YEAR(A1),MONTH(A1)+1,1)</f>
        <v>45505</v>
      </c>
      <c r="T1" s="116"/>
      <c r="U1" s="116"/>
      <c r="V1" s="116"/>
      <c r="W1" s="116"/>
      <c r="X1" s="116"/>
      <c r="Y1" s="116"/>
    </row>
    <row r="2" spans="1:27" s="3" customFormat="1" ht="11.25" customHeight="1" x14ac:dyDescent="0.2">
      <c r="A2" s="113"/>
      <c r="B2" s="113"/>
      <c r="C2" s="113"/>
      <c r="D2" s="113"/>
      <c r="E2" s="113"/>
      <c r="F2" s="113"/>
      <c r="G2" s="113"/>
      <c r="H2" s="11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13"/>
      <c r="B3" s="113"/>
      <c r="C3" s="113"/>
      <c r="D3" s="113"/>
      <c r="E3" s="113"/>
      <c r="F3" s="113"/>
      <c r="G3" s="113"/>
      <c r="H3" s="11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45444</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45505</v>
      </c>
      <c r="X3" s="22">
        <f t="shared" si="1"/>
        <v>45506</v>
      </c>
      <c r="Y3" s="22">
        <f t="shared" si="1"/>
        <v>45507</v>
      </c>
    </row>
    <row r="4" spans="1:27" s="4" customFormat="1" ht="9" customHeight="1" x14ac:dyDescent="0.2">
      <c r="A4" s="113"/>
      <c r="B4" s="113"/>
      <c r="C4" s="113"/>
      <c r="D4" s="113"/>
      <c r="E4" s="113"/>
      <c r="F4" s="113"/>
      <c r="G4" s="113"/>
      <c r="H4" s="113"/>
      <c r="I4" s="11"/>
      <c r="J4" s="11"/>
      <c r="K4" s="22">
        <f t="shared" si="0"/>
        <v>45445</v>
      </c>
      <c r="L4" s="22">
        <f t="shared" si="0"/>
        <v>45446</v>
      </c>
      <c r="M4" s="22">
        <f t="shared" si="0"/>
        <v>45447</v>
      </c>
      <c r="N4" s="22">
        <f t="shared" si="0"/>
        <v>45448</v>
      </c>
      <c r="O4" s="22">
        <f t="shared" si="0"/>
        <v>45449</v>
      </c>
      <c r="P4" s="22">
        <f t="shared" si="0"/>
        <v>45450</v>
      </c>
      <c r="Q4" s="22">
        <f t="shared" si="0"/>
        <v>45451</v>
      </c>
      <c r="R4" s="3"/>
      <c r="S4" s="22">
        <f t="shared" si="1"/>
        <v>45508</v>
      </c>
      <c r="T4" s="22">
        <f t="shared" si="1"/>
        <v>45509</v>
      </c>
      <c r="U4" s="22">
        <f t="shared" si="1"/>
        <v>45510</v>
      </c>
      <c r="V4" s="22">
        <f t="shared" si="1"/>
        <v>45511</v>
      </c>
      <c r="W4" s="22">
        <f t="shared" si="1"/>
        <v>45512</v>
      </c>
      <c r="X4" s="22">
        <f t="shared" si="1"/>
        <v>45513</v>
      </c>
      <c r="Y4" s="22">
        <f t="shared" si="1"/>
        <v>45514</v>
      </c>
    </row>
    <row r="5" spans="1:27" s="4" customFormat="1" ht="9" customHeight="1" x14ac:dyDescent="0.2">
      <c r="A5" s="113"/>
      <c r="B5" s="113"/>
      <c r="C5" s="113"/>
      <c r="D5" s="113"/>
      <c r="E5" s="113"/>
      <c r="F5" s="113"/>
      <c r="G5" s="113"/>
      <c r="H5" s="113"/>
      <c r="I5" s="11"/>
      <c r="J5" s="11"/>
      <c r="K5" s="22">
        <f t="shared" si="0"/>
        <v>45452</v>
      </c>
      <c r="L5" s="22">
        <f t="shared" si="0"/>
        <v>45453</v>
      </c>
      <c r="M5" s="22">
        <f t="shared" si="0"/>
        <v>45454</v>
      </c>
      <c r="N5" s="22">
        <f t="shared" si="0"/>
        <v>45455</v>
      </c>
      <c r="O5" s="22">
        <f t="shared" si="0"/>
        <v>45456</v>
      </c>
      <c r="P5" s="22">
        <f t="shared" si="0"/>
        <v>45457</v>
      </c>
      <c r="Q5" s="22">
        <f t="shared" si="0"/>
        <v>45458</v>
      </c>
      <c r="R5" s="3"/>
      <c r="S5" s="22">
        <f t="shared" si="1"/>
        <v>45515</v>
      </c>
      <c r="T5" s="22">
        <f t="shared" si="1"/>
        <v>45516</v>
      </c>
      <c r="U5" s="22">
        <f t="shared" si="1"/>
        <v>45517</v>
      </c>
      <c r="V5" s="22">
        <f t="shared" si="1"/>
        <v>45518</v>
      </c>
      <c r="W5" s="22">
        <f t="shared" si="1"/>
        <v>45519</v>
      </c>
      <c r="X5" s="22">
        <f t="shared" si="1"/>
        <v>45520</v>
      </c>
      <c r="Y5" s="22">
        <f t="shared" si="1"/>
        <v>45521</v>
      </c>
    </row>
    <row r="6" spans="1:27" s="4" customFormat="1" ht="9" customHeight="1" x14ac:dyDescent="0.2">
      <c r="A6" s="113"/>
      <c r="B6" s="113"/>
      <c r="C6" s="113"/>
      <c r="D6" s="113"/>
      <c r="E6" s="113"/>
      <c r="F6" s="113"/>
      <c r="G6" s="113"/>
      <c r="H6" s="113"/>
      <c r="I6" s="11"/>
      <c r="J6" s="11"/>
      <c r="K6" s="22">
        <f t="shared" si="0"/>
        <v>45459</v>
      </c>
      <c r="L6" s="22">
        <f t="shared" si="0"/>
        <v>45460</v>
      </c>
      <c r="M6" s="22">
        <f t="shared" si="0"/>
        <v>45461</v>
      </c>
      <c r="N6" s="22">
        <f t="shared" si="0"/>
        <v>45462</v>
      </c>
      <c r="O6" s="22">
        <f t="shared" si="0"/>
        <v>45463</v>
      </c>
      <c r="P6" s="22">
        <f t="shared" si="0"/>
        <v>45464</v>
      </c>
      <c r="Q6" s="22">
        <f t="shared" si="0"/>
        <v>45465</v>
      </c>
      <c r="R6" s="3"/>
      <c r="S6" s="22">
        <f t="shared" si="1"/>
        <v>45522</v>
      </c>
      <c r="T6" s="22">
        <f t="shared" si="1"/>
        <v>45523</v>
      </c>
      <c r="U6" s="22">
        <f t="shared" si="1"/>
        <v>45524</v>
      </c>
      <c r="V6" s="22">
        <f t="shared" si="1"/>
        <v>45525</v>
      </c>
      <c r="W6" s="22">
        <f t="shared" si="1"/>
        <v>45526</v>
      </c>
      <c r="X6" s="22">
        <f t="shared" si="1"/>
        <v>45527</v>
      </c>
      <c r="Y6" s="22">
        <f t="shared" si="1"/>
        <v>45528</v>
      </c>
    </row>
    <row r="7" spans="1:27" s="4" customFormat="1" ht="9" customHeight="1" x14ac:dyDescent="0.2">
      <c r="A7" s="113"/>
      <c r="B7" s="113"/>
      <c r="C7" s="113"/>
      <c r="D7" s="113"/>
      <c r="E7" s="113"/>
      <c r="F7" s="113"/>
      <c r="G7" s="113"/>
      <c r="H7" s="113"/>
      <c r="I7" s="11"/>
      <c r="J7" s="11"/>
      <c r="K7" s="22">
        <f t="shared" si="0"/>
        <v>45466</v>
      </c>
      <c r="L7" s="22">
        <f t="shared" si="0"/>
        <v>45467</v>
      </c>
      <c r="M7" s="22">
        <f t="shared" si="0"/>
        <v>45468</v>
      </c>
      <c r="N7" s="22">
        <f t="shared" si="0"/>
        <v>45469</v>
      </c>
      <c r="O7" s="22">
        <f t="shared" si="0"/>
        <v>45470</v>
      </c>
      <c r="P7" s="22">
        <f t="shared" si="0"/>
        <v>45471</v>
      </c>
      <c r="Q7" s="22">
        <f t="shared" si="0"/>
        <v>45472</v>
      </c>
      <c r="R7" s="3"/>
      <c r="S7" s="22">
        <f t="shared" si="1"/>
        <v>45529</v>
      </c>
      <c r="T7" s="22">
        <f t="shared" si="1"/>
        <v>45530</v>
      </c>
      <c r="U7" s="22">
        <f t="shared" si="1"/>
        <v>45531</v>
      </c>
      <c r="V7" s="22">
        <f t="shared" si="1"/>
        <v>45532</v>
      </c>
      <c r="W7" s="22">
        <f t="shared" si="1"/>
        <v>45533</v>
      </c>
      <c r="X7" s="22">
        <f t="shared" si="1"/>
        <v>45534</v>
      </c>
      <c r="Y7" s="22">
        <f t="shared" si="1"/>
        <v>45535</v>
      </c>
    </row>
    <row r="8" spans="1:27" s="5" customFormat="1" ht="9" customHeight="1" x14ac:dyDescent="0.2">
      <c r="A8" s="26"/>
      <c r="B8" s="26"/>
      <c r="C8" s="26"/>
      <c r="D8" s="26"/>
      <c r="E8" s="26"/>
      <c r="F8" s="26"/>
      <c r="G8" s="26"/>
      <c r="H8" s="26"/>
      <c r="I8" s="25"/>
      <c r="J8" s="25"/>
      <c r="K8" s="22">
        <f t="shared" si="0"/>
        <v>45473</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114">
        <f>A10</f>
        <v>45473</v>
      </c>
      <c r="B9" s="115"/>
      <c r="C9" s="115">
        <f>C10</f>
        <v>45474</v>
      </c>
      <c r="D9" s="115"/>
      <c r="E9" s="115">
        <f>E10</f>
        <v>45475</v>
      </c>
      <c r="F9" s="115"/>
      <c r="G9" s="115">
        <f>G10</f>
        <v>45476</v>
      </c>
      <c r="H9" s="115"/>
      <c r="I9" s="115">
        <f>I10</f>
        <v>45477</v>
      </c>
      <c r="J9" s="115"/>
      <c r="K9" s="115">
        <f>K10</f>
        <v>45478</v>
      </c>
      <c r="L9" s="115"/>
      <c r="M9" s="115"/>
      <c r="N9" s="115"/>
      <c r="O9" s="115"/>
      <c r="P9" s="115"/>
      <c r="Q9" s="115"/>
      <c r="R9" s="115"/>
      <c r="S9" s="115">
        <f>S10</f>
        <v>45479</v>
      </c>
      <c r="T9" s="115"/>
      <c r="U9" s="115"/>
      <c r="V9" s="115"/>
      <c r="W9" s="115"/>
      <c r="X9" s="115"/>
      <c r="Y9" s="115"/>
      <c r="Z9" s="117"/>
    </row>
    <row r="10" spans="1:27" s="1" customFormat="1" ht="18.75" x14ac:dyDescent="0.2">
      <c r="A10" s="14">
        <f>$A$1-(WEEKDAY($A$1,1)-(start_day-1))-IF((WEEKDAY($A$1,1)-(start_day-1))&lt;=0,7,0)+1</f>
        <v>45473</v>
      </c>
      <c r="B10" s="15"/>
      <c r="C10" s="12">
        <f>A10+1</f>
        <v>45474</v>
      </c>
      <c r="D10" s="13"/>
      <c r="E10" s="12">
        <f>C10+1</f>
        <v>45475</v>
      </c>
      <c r="F10" s="13"/>
      <c r="G10" s="12">
        <f>E10+1</f>
        <v>45476</v>
      </c>
      <c r="H10" s="13"/>
      <c r="I10" s="12">
        <f>G10+1</f>
        <v>45477</v>
      </c>
      <c r="J10" s="13"/>
      <c r="K10" s="109">
        <f>I10+1</f>
        <v>45478</v>
      </c>
      <c r="L10" s="110"/>
      <c r="M10" s="111"/>
      <c r="N10" s="111"/>
      <c r="O10" s="111"/>
      <c r="P10" s="111"/>
      <c r="Q10" s="111"/>
      <c r="R10" s="112"/>
      <c r="S10" s="120">
        <f>K10+1</f>
        <v>45479</v>
      </c>
      <c r="T10" s="121"/>
      <c r="U10" s="107"/>
      <c r="V10" s="107"/>
      <c r="W10" s="107"/>
      <c r="X10" s="107"/>
      <c r="Y10" s="107"/>
      <c r="Z10" s="108"/>
    </row>
    <row r="11" spans="1:27" s="1" customFormat="1" ht="15.75" x14ac:dyDescent="0.2">
      <c r="A11" s="91"/>
      <c r="B11" s="92"/>
      <c r="C11" s="86"/>
      <c r="D11" s="87"/>
      <c r="E11" s="86"/>
      <c r="F11" s="87"/>
      <c r="G11" s="88" t="s">
        <v>76</v>
      </c>
      <c r="H11" s="87"/>
      <c r="I11" s="88" t="s">
        <v>22</v>
      </c>
      <c r="J11" s="89"/>
      <c r="K11" s="86"/>
      <c r="L11" s="90"/>
      <c r="M11" s="90"/>
      <c r="N11" s="90"/>
      <c r="O11" s="90"/>
      <c r="P11" s="90"/>
      <c r="Q11" s="90"/>
      <c r="R11" s="87"/>
      <c r="S11" s="98" t="s">
        <v>23</v>
      </c>
      <c r="T11" s="99"/>
      <c r="U11" s="99"/>
      <c r="V11" s="99"/>
      <c r="W11" s="99"/>
      <c r="X11" s="99"/>
      <c r="Y11" s="99"/>
      <c r="Z11" s="100"/>
    </row>
    <row r="12" spans="1:27" s="1" customFormat="1" ht="15.75" x14ac:dyDescent="0.2">
      <c r="A12" s="91"/>
      <c r="B12" s="92"/>
      <c r="C12" s="88" t="s">
        <v>137</v>
      </c>
      <c r="D12" s="89"/>
      <c r="E12" s="86"/>
      <c r="F12" s="87"/>
      <c r="G12" s="88" t="s">
        <v>22</v>
      </c>
      <c r="H12" s="89"/>
      <c r="I12" s="86"/>
      <c r="J12" s="87"/>
      <c r="K12" s="86"/>
      <c r="L12" s="90"/>
      <c r="M12" s="90"/>
      <c r="N12" s="90"/>
      <c r="O12" s="90"/>
      <c r="P12" s="90"/>
      <c r="Q12" s="90"/>
      <c r="R12" s="87"/>
      <c r="S12" s="98" t="s">
        <v>75</v>
      </c>
      <c r="T12" s="99"/>
      <c r="U12" s="99"/>
      <c r="V12" s="99"/>
      <c r="W12" s="99"/>
      <c r="X12" s="99"/>
      <c r="Y12" s="99"/>
      <c r="Z12" s="100"/>
    </row>
    <row r="13" spans="1:27" s="1" customFormat="1" ht="15.75" x14ac:dyDescent="0.2">
      <c r="A13" s="91"/>
      <c r="B13" s="92"/>
      <c r="C13" s="88" t="s">
        <v>138</v>
      </c>
      <c r="D13" s="87"/>
      <c r="E13" s="86"/>
      <c r="F13" s="87"/>
      <c r="G13" s="86"/>
      <c r="H13" s="87"/>
      <c r="I13" s="86"/>
      <c r="J13" s="87"/>
      <c r="K13" s="86"/>
      <c r="L13" s="90"/>
      <c r="M13" s="90"/>
      <c r="N13" s="90"/>
      <c r="O13" s="90"/>
      <c r="P13" s="90"/>
      <c r="Q13" s="90"/>
      <c r="R13" s="87"/>
      <c r="S13" s="91"/>
      <c r="T13" s="92"/>
      <c r="U13" s="92"/>
      <c r="V13" s="92"/>
      <c r="W13" s="92"/>
      <c r="X13" s="92"/>
      <c r="Y13" s="92"/>
      <c r="Z13" s="93"/>
    </row>
    <row r="14" spans="1:27" s="1" customFormat="1" x14ac:dyDescent="0.2">
      <c r="A14" s="91"/>
      <c r="B14" s="92"/>
      <c r="C14" s="86"/>
      <c r="D14" s="87"/>
      <c r="E14" s="86"/>
      <c r="F14" s="87"/>
      <c r="G14" s="86"/>
      <c r="H14" s="87"/>
      <c r="I14" s="86"/>
      <c r="J14" s="87"/>
      <c r="K14" s="86"/>
      <c r="L14" s="90"/>
      <c r="M14" s="90"/>
      <c r="N14" s="90"/>
      <c r="O14" s="90"/>
      <c r="P14" s="90"/>
      <c r="Q14" s="90"/>
      <c r="R14" s="87"/>
      <c r="S14" s="91"/>
      <c r="T14" s="92"/>
      <c r="U14" s="92"/>
      <c r="V14" s="92"/>
      <c r="W14" s="92"/>
      <c r="X14" s="92"/>
      <c r="Y14" s="92"/>
      <c r="Z14" s="93"/>
    </row>
    <row r="15" spans="1:27" s="2" customFormat="1" ht="12.75" hidden="1" customHeight="1" x14ac:dyDescent="0.2">
      <c r="A15" s="101"/>
      <c r="B15" s="102"/>
      <c r="C15" s="104"/>
      <c r="D15" s="106"/>
      <c r="E15" s="104"/>
      <c r="F15" s="106"/>
      <c r="G15" s="104"/>
      <c r="H15" s="106"/>
      <c r="I15" s="104"/>
      <c r="J15" s="106"/>
      <c r="K15" s="104"/>
      <c r="L15" s="105"/>
      <c r="M15" s="105"/>
      <c r="N15" s="105"/>
      <c r="O15" s="105"/>
      <c r="P15" s="105"/>
      <c r="Q15" s="105"/>
      <c r="R15" s="106"/>
      <c r="S15" s="101"/>
      <c r="T15" s="102"/>
      <c r="U15" s="102"/>
      <c r="V15" s="102"/>
      <c r="W15" s="102"/>
      <c r="X15" s="102"/>
      <c r="Y15" s="102"/>
      <c r="Z15" s="103"/>
      <c r="AA15" s="1"/>
    </row>
    <row r="16" spans="1:27" s="1" customFormat="1" ht="18.75" x14ac:dyDescent="0.2">
      <c r="A16" s="14">
        <f>S10+1</f>
        <v>45480</v>
      </c>
      <c r="B16" s="15"/>
      <c r="C16" s="12">
        <f>A16+1</f>
        <v>45481</v>
      </c>
      <c r="D16" s="13"/>
      <c r="E16" s="12">
        <f>C16+1</f>
        <v>45482</v>
      </c>
      <c r="F16" s="13"/>
      <c r="G16" s="12">
        <f>E16+1</f>
        <v>45483</v>
      </c>
      <c r="H16" s="13"/>
      <c r="I16" s="12">
        <f>G16+1</f>
        <v>45484</v>
      </c>
      <c r="J16" s="13"/>
      <c r="K16" s="109">
        <f>I16+1</f>
        <v>45485</v>
      </c>
      <c r="L16" s="110"/>
      <c r="M16" s="111"/>
      <c r="N16" s="111"/>
      <c r="O16" s="111"/>
      <c r="P16" s="111"/>
      <c r="Q16" s="111"/>
      <c r="R16" s="112"/>
      <c r="S16" s="120">
        <f>K16+1</f>
        <v>45486</v>
      </c>
      <c r="T16" s="121"/>
      <c r="U16" s="107"/>
      <c r="V16" s="107"/>
      <c r="W16" s="107"/>
      <c r="X16" s="107"/>
      <c r="Y16" s="107"/>
      <c r="Z16" s="108"/>
    </row>
    <row r="17" spans="1:27" s="1" customFormat="1" ht="15.75" x14ac:dyDescent="0.2">
      <c r="A17" s="91"/>
      <c r="B17" s="92"/>
      <c r="C17" s="86"/>
      <c r="D17" s="87"/>
      <c r="E17" s="86"/>
      <c r="F17" s="87"/>
      <c r="G17" s="88" t="s">
        <v>23</v>
      </c>
      <c r="H17" s="89"/>
      <c r="I17" s="88" t="s">
        <v>22</v>
      </c>
      <c r="J17" s="89"/>
      <c r="K17" s="86"/>
      <c r="L17" s="90"/>
      <c r="M17" s="90"/>
      <c r="N17" s="90"/>
      <c r="O17" s="90"/>
      <c r="P17" s="90"/>
      <c r="Q17" s="90"/>
      <c r="R17" s="87"/>
      <c r="S17" s="98" t="s">
        <v>23</v>
      </c>
      <c r="T17" s="99"/>
      <c r="U17" s="99"/>
      <c r="V17" s="99"/>
      <c r="W17" s="99"/>
      <c r="X17" s="99"/>
      <c r="Y17" s="99"/>
      <c r="Z17" s="100"/>
    </row>
    <row r="18" spans="1:27" s="1" customFormat="1" ht="15.75" x14ac:dyDescent="0.2">
      <c r="A18" s="91"/>
      <c r="B18" s="92"/>
      <c r="C18" s="86"/>
      <c r="D18" s="87"/>
      <c r="E18" s="86"/>
      <c r="F18" s="87"/>
      <c r="G18" s="88" t="s">
        <v>78</v>
      </c>
      <c r="H18" s="89"/>
      <c r="I18" s="88" t="s">
        <v>117</v>
      </c>
      <c r="J18" s="89"/>
      <c r="K18" s="86"/>
      <c r="L18" s="90"/>
      <c r="M18" s="90"/>
      <c r="N18" s="90"/>
      <c r="O18" s="90"/>
      <c r="P18" s="90"/>
      <c r="Q18" s="90"/>
      <c r="R18" s="87"/>
      <c r="S18" s="98" t="s">
        <v>145</v>
      </c>
      <c r="T18" s="99"/>
      <c r="U18" s="99"/>
      <c r="V18" s="99"/>
      <c r="W18" s="99"/>
      <c r="X18" s="99"/>
      <c r="Y18" s="99"/>
      <c r="Z18" s="100"/>
    </row>
    <row r="19" spans="1:27" s="1" customFormat="1" ht="15.75" x14ac:dyDescent="0.2">
      <c r="A19" s="91"/>
      <c r="B19" s="92"/>
      <c r="C19" s="86"/>
      <c r="D19" s="87"/>
      <c r="E19" s="86"/>
      <c r="F19" s="87"/>
      <c r="G19" s="86"/>
      <c r="H19" s="87"/>
      <c r="I19" s="88"/>
      <c r="J19" s="89"/>
      <c r="K19" s="86"/>
      <c r="L19" s="90"/>
      <c r="M19" s="90"/>
      <c r="N19" s="90"/>
      <c r="O19" s="90"/>
      <c r="P19" s="90"/>
      <c r="Q19" s="90"/>
      <c r="R19" s="87"/>
      <c r="S19" s="98" t="s">
        <v>146</v>
      </c>
      <c r="T19" s="99"/>
      <c r="U19" s="99"/>
      <c r="V19" s="99"/>
      <c r="W19" s="99"/>
      <c r="X19" s="99"/>
      <c r="Y19" s="99"/>
      <c r="Z19" s="100"/>
    </row>
    <row r="20" spans="1:27" s="1" customFormat="1" x14ac:dyDescent="0.2">
      <c r="A20" s="91"/>
      <c r="B20" s="92"/>
      <c r="C20" s="86"/>
      <c r="D20" s="87"/>
      <c r="E20" s="86"/>
      <c r="F20" s="87"/>
      <c r="G20" s="86"/>
      <c r="H20" s="87"/>
      <c r="I20" s="86"/>
      <c r="J20" s="87"/>
      <c r="K20" s="86"/>
      <c r="L20" s="90"/>
      <c r="M20" s="90"/>
      <c r="N20" s="90"/>
      <c r="O20" s="90"/>
      <c r="P20" s="90"/>
      <c r="Q20" s="90"/>
      <c r="R20" s="87"/>
      <c r="S20" s="91"/>
      <c r="T20" s="92"/>
      <c r="U20" s="92"/>
      <c r="V20" s="92"/>
      <c r="W20" s="92"/>
      <c r="X20" s="92"/>
      <c r="Y20" s="92"/>
      <c r="Z20" s="93"/>
    </row>
    <row r="21" spans="1:27" s="2" customFormat="1" ht="12.75" hidden="1" customHeight="1" x14ac:dyDescent="0.2">
      <c r="A21" s="101"/>
      <c r="B21" s="102"/>
      <c r="C21" s="104"/>
      <c r="D21" s="106"/>
      <c r="E21" s="104"/>
      <c r="F21" s="106"/>
      <c r="G21" s="104"/>
      <c r="H21" s="106"/>
      <c r="I21" s="104"/>
      <c r="J21" s="106"/>
      <c r="K21" s="104"/>
      <c r="L21" s="105"/>
      <c r="M21" s="105"/>
      <c r="N21" s="105"/>
      <c r="O21" s="105"/>
      <c r="P21" s="105"/>
      <c r="Q21" s="105"/>
      <c r="R21" s="106"/>
      <c r="S21" s="101"/>
      <c r="T21" s="102"/>
      <c r="U21" s="102"/>
      <c r="V21" s="102"/>
      <c r="W21" s="102"/>
      <c r="X21" s="102"/>
      <c r="Y21" s="102"/>
      <c r="Z21" s="103"/>
      <c r="AA21" s="1"/>
    </row>
    <row r="22" spans="1:27" s="1" customFormat="1" ht="18.75" x14ac:dyDescent="0.2">
      <c r="A22" s="14">
        <f>S16+1</f>
        <v>45487</v>
      </c>
      <c r="B22" s="15"/>
      <c r="C22" s="12">
        <f>A22+1</f>
        <v>45488</v>
      </c>
      <c r="D22" s="13"/>
      <c r="E22" s="12">
        <f>C22+1</f>
        <v>45489</v>
      </c>
      <c r="F22" s="13"/>
      <c r="G22" s="12">
        <f>E22+1</f>
        <v>45490</v>
      </c>
      <c r="H22" s="13"/>
      <c r="I22" s="12">
        <f>G22+1</f>
        <v>45491</v>
      </c>
      <c r="J22" s="13"/>
      <c r="K22" s="109">
        <f>I22+1</f>
        <v>45492</v>
      </c>
      <c r="L22" s="110"/>
      <c r="M22" s="111"/>
      <c r="N22" s="111"/>
      <c r="O22" s="111"/>
      <c r="P22" s="111"/>
      <c r="Q22" s="111"/>
      <c r="R22" s="112"/>
      <c r="S22" s="120">
        <f>K22+1</f>
        <v>45493</v>
      </c>
      <c r="T22" s="121"/>
      <c r="U22" s="107"/>
      <c r="V22" s="107"/>
      <c r="W22" s="107"/>
      <c r="X22" s="107"/>
      <c r="Y22" s="107"/>
      <c r="Z22" s="108"/>
    </row>
    <row r="23" spans="1:27" s="1" customFormat="1" ht="15.75" x14ac:dyDescent="0.2">
      <c r="A23" s="91"/>
      <c r="B23" s="92"/>
      <c r="C23" s="86"/>
      <c r="D23" s="87"/>
      <c r="E23" s="86"/>
      <c r="F23" s="87"/>
      <c r="G23" s="88" t="s">
        <v>22</v>
      </c>
      <c r="H23" s="89"/>
      <c r="I23" s="88" t="s">
        <v>22</v>
      </c>
      <c r="J23" s="89"/>
      <c r="K23" s="86"/>
      <c r="L23" s="90"/>
      <c r="M23" s="90"/>
      <c r="N23" s="90"/>
      <c r="O23" s="90"/>
      <c r="P23" s="90"/>
      <c r="Q23" s="90"/>
      <c r="R23" s="87"/>
      <c r="S23" s="98" t="s">
        <v>22</v>
      </c>
      <c r="T23" s="99"/>
      <c r="U23" s="99"/>
      <c r="V23" s="99"/>
      <c r="W23" s="99"/>
      <c r="X23" s="99"/>
      <c r="Y23" s="99"/>
      <c r="Z23" s="100"/>
    </row>
    <row r="24" spans="1:27" s="1" customFormat="1" ht="15.75" x14ac:dyDescent="0.2">
      <c r="A24" s="91"/>
      <c r="B24" s="92"/>
      <c r="C24" s="86"/>
      <c r="D24" s="87"/>
      <c r="E24" s="86"/>
      <c r="F24" s="87"/>
      <c r="G24" s="86"/>
      <c r="H24" s="87"/>
      <c r="I24" s="86"/>
      <c r="J24" s="87"/>
      <c r="K24" s="86"/>
      <c r="L24" s="90"/>
      <c r="M24" s="90"/>
      <c r="N24" s="90"/>
      <c r="O24" s="90"/>
      <c r="P24" s="90"/>
      <c r="Q24" s="90"/>
      <c r="R24" s="87"/>
      <c r="S24" s="98"/>
      <c r="T24" s="99"/>
      <c r="U24" s="99"/>
      <c r="V24" s="99"/>
      <c r="W24" s="99"/>
      <c r="X24" s="99"/>
      <c r="Y24" s="99"/>
      <c r="Z24" s="100"/>
    </row>
    <row r="25" spans="1:27" s="1" customFormat="1" ht="15.75" x14ac:dyDescent="0.2">
      <c r="A25" s="91"/>
      <c r="B25" s="92"/>
      <c r="C25" s="86"/>
      <c r="D25" s="87"/>
      <c r="E25" s="86"/>
      <c r="F25" s="87"/>
      <c r="G25" s="86"/>
      <c r="H25" s="87"/>
      <c r="I25" s="86"/>
      <c r="J25" s="87"/>
      <c r="K25" s="86"/>
      <c r="L25" s="90"/>
      <c r="M25" s="90"/>
      <c r="N25" s="90"/>
      <c r="O25" s="90"/>
      <c r="P25" s="90"/>
      <c r="Q25" s="90"/>
      <c r="R25" s="87"/>
      <c r="S25" s="98"/>
      <c r="T25" s="99"/>
      <c r="U25" s="99"/>
      <c r="V25" s="99"/>
      <c r="W25" s="99"/>
      <c r="X25" s="99"/>
      <c r="Y25" s="99"/>
      <c r="Z25" s="100"/>
    </row>
    <row r="26" spans="1:27" s="1" customFormat="1" ht="15.75" x14ac:dyDescent="0.2">
      <c r="A26" s="91"/>
      <c r="B26" s="92"/>
      <c r="C26" s="86"/>
      <c r="D26" s="87"/>
      <c r="E26" s="86"/>
      <c r="F26" s="87"/>
      <c r="G26" s="129"/>
      <c r="H26" s="128"/>
      <c r="I26" s="86"/>
      <c r="J26" s="87"/>
      <c r="K26" s="86"/>
      <c r="L26" s="90"/>
      <c r="M26" s="90"/>
      <c r="N26" s="90"/>
      <c r="O26" s="90"/>
      <c r="P26" s="90"/>
      <c r="Q26" s="90"/>
      <c r="R26" s="87"/>
      <c r="S26" s="91"/>
      <c r="T26" s="92"/>
      <c r="U26" s="92"/>
      <c r="V26" s="92"/>
      <c r="W26" s="92"/>
      <c r="X26" s="92"/>
      <c r="Y26" s="92"/>
      <c r="Z26" s="93"/>
    </row>
    <row r="27" spans="1:27" s="2" customFormat="1" ht="15.75" x14ac:dyDescent="0.2">
      <c r="A27" s="101"/>
      <c r="B27" s="102"/>
      <c r="C27" s="104"/>
      <c r="D27" s="106"/>
      <c r="E27" s="104"/>
      <c r="F27" s="106"/>
      <c r="G27" s="167"/>
      <c r="H27" s="152"/>
      <c r="I27" s="104"/>
      <c r="J27" s="106"/>
      <c r="K27" s="104"/>
      <c r="L27" s="105"/>
      <c r="M27" s="105"/>
      <c r="N27" s="105"/>
      <c r="O27" s="105"/>
      <c r="P27" s="105"/>
      <c r="Q27" s="105"/>
      <c r="R27" s="106"/>
      <c r="S27" s="101"/>
      <c r="T27" s="102"/>
      <c r="U27" s="102"/>
      <c r="V27" s="102"/>
      <c r="W27" s="102"/>
      <c r="X27" s="102"/>
      <c r="Y27" s="102"/>
      <c r="Z27" s="103"/>
      <c r="AA27" s="1"/>
    </row>
    <row r="28" spans="1:27" s="1" customFormat="1" ht="18.75" x14ac:dyDescent="0.2">
      <c r="A28" s="14">
        <f>S22+1</f>
        <v>45494</v>
      </c>
      <c r="B28" s="15"/>
      <c r="C28" s="12">
        <f>A28+1</f>
        <v>45495</v>
      </c>
      <c r="D28" s="13"/>
      <c r="E28" s="12">
        <f>C28+1</f>
        <v>45496</v>
      </c>
      <c r="F28" s="13"/>
      <c r="G28" s="12">
        <f>E28+1</f>
        <v>45497</v>
      </c>
      <c r="H28" s="13"/>
      <c r="I28" s="12">
        <f>G28+1</f>
        <v>45498</v>
      </c>
      <c r="J28" s="13"/>
      <c r="K28" s="109">
        <f>I28+1</f>
        <v>45499</v>
      </c>
      <c r="L28" s="110"/>
      <c r="M28" s="111"/>
      <c r="N28" s="111"/>
      <c r="O28" s="111"/>
      <c r="P28" s="111"/>
      <c r="Q28" s="111"/>
      <c r="R28" s="112"/>
      <c r="S28" s="120">
        <f>K28+1</f>
        <v>45500</v>
      </c>
      <c r="T28" s="121"/>
      <c r="U28" s="107"/>
      <c r="V28" s="107"/>
      <c r="W28" s="107"/>
      <c r="X28" s="107"/>
      <c r="Y28" s="107"/>
      <c r="Z28" s="108"/>
    </row>
    <row r="29" spans="1:27" s="1" customFormat="1" ht="15.75" x14ac:dyDescent="0.2">
      <c r="A29" s="91"/>
      <c r="B29" s="92"/>
      <c r="C29" s="86"/>
      <c r="D29" s="87"/>
      <c r="E29" s="86"/>
      <c r="F29" s="87"/>
      <c r="G29" s="88" t="s">
        <v>23</v>
      </c>
      <c r="H29" s="89"/>
      <c r="I29" s="88" t="s">
        <v>22</v>
      </c>
      <c r="J29" s="89"/>
      <c r="K29" s="86"/>
      <c r="L29" s="90"/>
      <c r="M29" s="90"/>
      <c r="N29" s="90"/>
      <c r="O29" s="90"/>
      <c r="P29" s="90"/>
      <c r="Q29" s="90"/>
      <c r="R29" s="87"/>
      <c r="S29" s="98" t="s">
        <v>174</v>
      </c>
      <c r="T29" s="99"/>
      <c r="U29" s="99"/>
      <c r="V29" s="99"/>
      <c r="W29" s="99"/>
      <c r="X29" s="99"/>
      <c r="Y29" s="99"/>
      <c r="Z29" s="100"/>
    </row>
    <row r="30" spans="1:27" s="1" customFormat="1" ht="15.75" x14ac:dyDescent="0.2">
      <c r="A30" s="91"/>
      <c r="B30" s="92"/>
      <c r="C30" s="129"/>
      <c r="D30" s="131"/>
      <c r="E30" s="86"/>
      <c r="F30" s="87"/>
      <c r="G30" s="88" t="s">
        <v>29</v>
      </c>
      <c r="H30" s="89"/>
      <c r="I30" s="88"/>
      <c r="J30" s="89"/>
      <c r="K30" s="86"/>
      <c r="L30" s="90"/>
      <c r="M30" s="90"/>
      <c r="N30" s="90"/>
      <c r="O30" s="90"/>
      <c r="P30" s="90"/>
      <c r="Q30" s="90"/>
      <c r="R30" s="87"/>
      <c r="S30" s="91"/>
      <c r="T30" s="92"/>
      <c r="U30" s="92"/>
      <c r="V30" s="92"/>
      <c r="W30" s="92"/>
      <c r="X30" s="92"/>
      <c r="Y30" s="92"/>
      <c r="Z30" s="93"/>
    </row>
    <row r="31" spans="1:27" s="1" customFormat="1" ht="15.75" x14ac:dyDescent="0.2">
      <c r="A31" s="91"/>
      <c r="B31" s="92"/>
      <c r="C31" s="129"/>
      <c r="D31" s="131"/>
      <c r="E31" s="86"/>
      <c r="F31" s="87"/>
      <c r="G31" s="88" t="s">
        <v>30</v>
      </c>
      <c r="H31" s="89"/>
      <c r="I31" s="86"/>
      <c r="J31" s="87"/>
      <c r="K31" s="86"/>
      <c r="L31" s="90"/>
      <c r="M31" s="90"/>
      <c r="N31" s="90"/>
      <c r="O31" s="90"/>
      <c r="P31" s="90"/>
      <c r="Q31" s="90"/>
      <c r="R31" s="87"/>
      <c r="S31" s="91"/>
      <c r="T31" s="92"/>
      <c r="U31" s="92"/>
      <c r="V31" s="92"/>
      <c r="W31" s="92"/>
      <c r="X31" s="92"/>
      <c r="Y31" s="92"/>
      <c r="Z31" s="93"/>
    </row>
    <row r="32" spans="1:27" s="1" customFormat="1" x14ac:dyDescent="0.2">
      <c r="A32" s="91"/>
      <c r="B32" s="92"/>
      <c r="C32" s="86"/>
      <c r="D32" s="87"/>
      <c r="E32" s="86"/>
      <c r="F32" s="87"/>
      <c r="G32" s="86"/>
      <c r="H32" s="87"/>
      <c r="I32" s="86"/>
      <c r="J32" s="87"/>
      <c r="K32" s="86"/>
      <c r="L32" s="90"/>
      <c r="M32" s="90"/>
      <c r="N32" s="90"/>
      <c r="O32" s="90"/>
      <c r="P32" s="90"/>
      <c r="Q32" s="90"/>
      <c r="R32" s="87"/>
      <c r="S32" s="91"/>
      <c r="T32" s="92"/>
      <c r="U32" s="92"/>
      <c r="V32" s="92"/>
      <c r="W32" s="92"/>
      <c r="X32" s="92"/>
      <c r="Y32" s="92"/>
      <c r="Z32" s="93"/>
    </row>
    <row r="33" spans="1:27" s="2" customFormat="1" x14ac:dyDescent="0.2">
      <c r="A33" s="101"/>
      <c r="B33" s="102"/>
      <c r="C33" s="104"/>
      <c r="D33" s="106"/>
      <c r="E33" s="104"/>
      <c r="F33" s="106"/>
      <c r="G33" s="104"/>
      <c r="H33" s="106"/>
      <c r="I33" s="104"/>
      <c r="J33" s="106"/>
      <c r="K33" s="104"/>
      <c r="L33" s="105"/>
      <c r="M33" s="105"/>
      <c r="N33" s="105"/>
      <c r="O33" s="105"/>
      <c r="P33" s="105"/>
      <c r="Q33" s="105"/>
      <c r="R33" s="106"/>
      <c r="S33" s="101"/>
      <c r="T33" s="102"/>
      <c r="U33" s="102"/>
      <c r="V33" s="102"/>
      <c r="W33" s="102"/>
      <c r="X33" s="102"/>
      <c r="Y33" s="102"/>
      <c r="Z33" s="103"/>
      <c r="AA33" s="1"/>
    </row>
    <row r="34" spans="1:27" s="1" customFormat="1" ht="18.75" x14ac:dyDescent="0.2">
      <c r="A34" s="14">
        <f>S28+1</f>
        <v>45501</v>
      </c>
      <c r="B34" s="15"/>
      <c r="C34" s="12">
        <f>A34+1</f>
        <v>45502</v>
      </c>
      <c r="D34" s="13"/>
      <c r="E34" s="12">
        <f>C34+1</f>
        <v>45503</v>
      </c>
      <c r="F34" s="13"/>
      <c r="G34" s="12">
        <f>E34+1</f>
        <v>45504</v>
      </c>
      <c r="H34" s="13"/>
      <c r="I34" s="12">
        <f>G34+1</f>
        <v>45505</v>
      </c>
      <c r="J34" s="13"/>
      <c r="K34" s="109">
        <f>I34+1</f>
        <v>45506</v>
      </c>
      <c r="L34" s="110"/>
      <c r="M34" s="111"/>
      <c r="N34" s="111"/>
      <c r="O34" s="111"/>
      <c r="P34" s="111"/>
      <c r="Q34" s="111"/>
      <c r="R34" s="112"/>
      <c r="S34" s="120">
        <f>K34+1</f>
        <v>45507</v>
      </c>
      <c r="T34" s="121"/>
      <c r="U34" s="107"/>
      <c r="V34" s="107"/>
      <c r="W34" s="107"/>
      <c r="X34" s="107"/>
      <c r="Y34" s="107"/>
      <c r="Z34" s="108"/>
    </row>
    <row r="35" spans="1:27" s="1" customFormat="1" ht="15.75" x14ac:dyDescent="0.2">
      <c r="A35" s="91"/>
      <c r="B35" s="92"/>
      <c r="C35" s="129"/>
      <c r="D35" s="131"/>
      <c r="E35" s="86"/>
      <c r="F35" s="87"/>
      <c r="G35" s="88" t="s">
        <v>22</v>
      </c>
      <c r="H35" s="87"/>
      <c r="I35" s="88"/>
      <c r="J35" s="89"/>
      <c r="K35" s="86"/>
      <c r="L35" s="90"/>
      <c r="M35" s="90"/>
      <c r="N35" s="90"/>
      <c r="O35" s="90"/>
      <c r="P35" s="90"/>
      <c r="Q35" s="90"/>
      <c r="R35" s="87"/>
      <c r="S35" s="98"/>
      <c r="T35" s="99"/>
      <c r="U35" s="99"/>
      <c r="V35" s="99"/>
      <c r="W35" s="99"/>
      <c r="X35" s="99"/>
      <c r="Y35" s="99"/>
      <c r="Z35" s="100"/>
    </row>
    <row r="36" spans="1:27" s="1" customFormat="1" ht="15.75" x14ac:dyDescent="0.2">
      <c r="A36" s="91"/>
      <c r="B36" s="92"/>
      <c r="C36" s="129"/>
      <c r="D36" s="131"/>
      <c r="E36" s="86"/>
      <c r="F36" s="87"/>
      <c r="G36" s="88" t="s">
        <v>79</v>
      </c>
      <c r="H36" s="89"/>
      <c r="I36" s="86"/>
      <c r="J36" s="87"/>
      <c r="K36" s="86"/>
      <c r="L36" s="90"/>
      <c r="M36" s="90"/>
      <c r="N36" s="90"/>
      <c r="O36" s="90"/>
      <c r="P36" s="90"/>
      <c r="Q36" s="90"/>
      <c r="R36" s="87"/>
      <c r="S36" s="91"/>
      <c r="T36" s="92"/>
      <c r="U36" s="92"/>
      <c r="V36" s="92"/>
      <c r="W36" s="92"/>
      <c r="X36" s="92"/>
      <c r="Y36" s="92"/>
      <c r="Z36" s="93"/>
    </row>
    <row r="37" spans="1:27" s="1" customFormat="1" x14ac:dyDescent="0.2">
      <c r="A37" s="91"/>
      <c r="B37" s="92"/>
      <c r="C37" s="86"/>
      <c r="D37" s="87"/>
      <c r="E37" s="86"/>
      <c r="F37" s="87"/>
      <c r="G37" s="86"/>
      <c r="H37" s="87"/>
      <c r="I37" s="86"/>
      <c r="J37" s="87"/>
      <c r="K37" s="86"/>
      <c r="L37" s="90"/>
      <c r="M37" s="90"/>
      <c r="N37" s="90"/>
      <c r="O37" s="90"/>
      <c r="P37" s="90"/>
      <c r="Q37" s="90"/>
      <c r="R37" s="87"/>
      <c r="S37" s="91"/>
      <c r="T37" s="92"/>
      <c r="U37" s="92"/>
      <c r="V37" s="92"/>
      <c r="W37" s="92"/>
      <c r="X37" s="92"/>
      <c r="Y37" s="92"/>
      <c r="Z37" s="93"/>
    </row>
    <row r="38" spans="1:27" s="1" customFormat="1" x14ac:dyDescent="0.2">
      <c r="A38" s="91"/>
      <c r="B38" s="92"/>
      <c r="C38" s="86"/>
      <c r="D38" s="87"/>
      <c r="E38" s="86"/>
      <c r="F38" s="87"/>
      <c r="G38" s="86"/>
      <c r="H38" s="87"/>
      <c r="I38" s="86"/>
      <c r="J38" s="87"/>
      <c r="K38" s="86"/>
      <c r="L38" s="90"/>
      <c r="M38" s="90"/>
      <c r="N38" s="90"/>
      <c r="O38" s="90"/>
      <c r="P38" s="90"/>
      <c r="Q38" s="90"/>
      <c r="R38" s="87"/>
      <c r="S38" s="91"/>
      <c r="T38" s="92"/>
      <c r="U38" s="92"/>
      <c r="V38" s="92"/>
      <c r="W38" s="92"/>
      <c r="X38" s="92"/>
      <c r="Y38" s="92"/>
      <c r="Z38" s="93"/>
    </row>
    <row r="39" spans="1:27" s="2" customFormat="1" hidden="1" x14ac:dyDescent="0.2">
      <c r="A39" s="101"/>
      <c r="B39" s="102"/>
      <c r="C39" s="104"/>
      <c r="D39" s="106"/>
      <c r="E39" s="104"/>
      <c r="F39" s="106"/>
      <c r="G39" s="104"/>
      <c r="H39" s="106"/>
      <c r="I39" s="104"/>
      <c r="J39" s="106"/>
      <c r="K39" s="104"/>
      <c r="L39" s="105"/>
      <c r="M39" s="105"/>
      <c r="N39" s="105"/>
      <c r="O39" s="105"/>
      <c r="P39" s="105"/>
      <c r="Q39" s="105"/>
      <c r="R39" s="106"/>
      <c r="S39" s="101"/>
      <c r="T39" s="102"/>
      <c r="U39" s="102"/>
      <c r="V39" s="102"/>
      <c r="W39" s="102"/>
      <c r="X39" s="102"/>
      <c r="Y39" s="102"/>
      <c r="Z39" s="103"/>
      <c r="AA39" s="1"/>
    </row>
    <row r="40" spans="1:27" ht="18.75" x14ac:dyDescent="0.2">
      <c r="A40" s="14">
        <f>S34+1</f>
        <v>45508</v>
      </c>
      <c r="B40" s="15"/>
      <c r="C40" s="12">
        <f>A40+1</f>
        <v>45509</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ht="15.75" x14ac:dyDescent="0.2">
      <c r="A41" s="91"/>
      <c r="B41" s="92"/>
      <c r="C41" s="86"/>
      <c r="D41" s="87"/>
      <c r="E41" s="48"/>
      <c r="F41" s="6"/>
      <c r="G41" s="6"/>
      <c r="H41" s="6"/>
      <c r="I41" s="6"/>
      <c r="J41" s="6"/>
      <c r="K41" s="6"/>
      <c r="L41" s="6"/>
      <c r="M41" s="6"/>
      <c r="N41" s="6"/>
      <c r="O41" s="6"/>
      <c r="P41" s="6"/>
      <c r="Q41" s="6"/>
      <c r="R41" s="6"/>
      <c r="S41" s="6"/>
      <c r="T41" s="6"/>
      <c r="U41" s="6"/>
      <c r="V41" s="6"/>
      <c r="W41" s="6"/>
      <c r="X41" s="6"/>
      <c r="Y41" s="6"/>
      <c r="Z41" s="8"/>
    </row>
    <row r="42" spans="1:27" ht="15.75" x14ac:dyDescent="0.2">
      <c r="A42" s="91"/>
      <c r="B42" s="92"/>
      <c r="C42" s="86"/>
      <c r="D42" s="87"/>
      <c r="E42" s="48"/>
      <c r="F42" s="6"/>
      <c r="G42" s="6"/>
      <c r="H42" s="6"/>
      <c r="I42" s="6"/>
      <c r="J42" s="6"/>
      <c r="K42" s="6"/>
      <c r="L42" s="6"/>
      <c r="M42" s="6"/>
      <c r="N42" s="6"/>
      <c r="O42" s="6"/>
      <c r="P42" s="6"/>
      <c r="Q42" s="6"/>
      <c r="R42" s="6"/>
      <c r="S42" s="6"/>
      <c r="T42" s="6"/>
      <c r="U42" s="6"/>
      <c r="V42" s="6"/>
      <c r="W42" s="6"/>
      <c r="X42" s="6"/>
      <c r="Y42" s="6"/>
      <c r="Z42" s="7"/>
    </row>
    <row r="43" spans="1:27" ht="15.75" x14ac:dyDescent="0.2">
      <c r="A43" s="91"/>
      <c r="B43" s="92"/>
      <c r="C43" s="86"/>
      <c r="D43" s="87"/>
      <c r="E43" s="48"/>
      <c r="F43" s="6"/>
      <c r="G43" s="6"/>
      <c r="H43" s="6"/>
      <c r="I43" s="6"/>
      <c r="J43" s="6"/>
      <c r="K43" s="6"/>
      <c r="L43" s="6"/>
      <c r="M43" s="6"/>
      <c r="N43" s="6"/>
      <c r="O43" s="6"/>
      <c r="P43" s="6"/>
      <c r="Q43" s="6"/>
      <c r="R43" s="6"/>
      <c r="S43" s="6"/>
      <c r="T43" s="6"/>
      <c r="U43" s="6"/>
      <c r="V43" s="6"/>
      <c r="W43" s="6"/>
      <c r="X43" s="6"/>
      <c r="Y43" s="6"/>
      <c r="Z43" s="7"/>
    </row>
    <row r="44" spans="1:27" x14ac:dyDescent="0.2">
      <c r="A44" s="91"/>
      <c r="B44" s="92"/>
      <c r="C44" s="86"/>
      <c r="D44" s="87"/>
      <c r="E44" s="18"/>
      <c r="F44" s="6"/>
      <c r="G44" s="6"/>
      <c r="I44" s="6"/>
      <c r="J44" s="6"/>
      <c r="K44" s="96" t="s">
        <v>5</v>
      </c>
      <c r="L44" s="96"/>
      <c r="M44" s="96"/>
      <c r="N44" s="96"/>
      <c r="O44" s="96"/>
      <c r="P44" s="96"/>
      <c r="Q44" s="96"/>
      <c r="R44" s="96"/>
      <c r="S44" s="96"/>
      <c r="T44" s="96"/>
      <c r="U44" s="96"/>
      <c r="V44" s="96"/>
      <c r="W44" s="96"/>
      <c r="X44" s="96"/>
      <c r="Y44" s="96"/>
      <c r="Z44" s="97"/>
    </row>
    <row r="45" spans="1:27" s="1" customFormat="1" x14ac:dyDescent="0.2">
      <c r="A45" s="101"/>
      <c r="B45" s="102"/>
      <c r="C45" s="104"/>
      <c r="D45" s="106"/>
      <c r="E45" s="19"/>
      <c r="F45" s="20"/>
      <c r="G45" s="20"/>
      <c r="H45" s="20"/>
      <c r="I45" s="20"/>
      <c r="J45" s="20"/>
      <c r="K45" s="94" t="s">
        <v>4</v>
      </c>
      <c r="L45" s="94"/>
      <c r="M45" s="94"/>
      <c r="N45" s="94"/>
      <c r="O45" s="94"/>
      <c r="P45" s="94"/>
      <c r="Q45" s="94"/>
      <c r="R45" s="94"/>
      <c r="S45" s="94"/>
      <c r="T45" s="94"/>
      <c r="U45" s="94"/>
      <c r="V45" s="94"/>
      <c r="W45" s="94"/>
      <c r="X45" s="94"/>
      <c r="Y45" s="94"/>
      <c r="Z45" s="9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5" priority="3">
      <formula>MONTH(A10)&lt;&gt;MONTH($A$1)</formula>
    </cfRule>
    <cfRule type="expression" dxfId="24" priority="4">
      <formula>OR(WEEKDAY(A10,1)=1,WEEKDAY(A10,1)=7)</formula>
    </cfRule>
  </conditionalFormatting>
  <conditionalFormatting sqref="I10 I16 I22 I28 I34">
    <cfRule type="expression" dxfId="23" priority="1">
      <formula>MONTH(I10)&lt;&gt;MONTH($A$1)</formula>
    </cfRule>
    <cfRule type="expression" dxfId="22"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3"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topLeftCell="A8" workbookViewId="0">
      <selection activeCell="S14" sqref="S14:Z14"/>
    </sheetView>
  </sheetViews>
  <sheetFormatPr defaultRowHeight="12.75" x14ac:dyDescent="0.2"/>
  <cols>
    <col min="1" max="1" width="4.85546875" customWidth="1"/>
    <col min="2" max="2" width="13.7109375" customWidth="1"/>
    <col min="3" max="3" width="4.85546875" customWidth="1"/>
    <col min="4" max="4" width="13.7109375" customWidth="1"/>
    <col min="5" max="5" width="3" customWidth="1"/>
    <col min="6" max="6" width="13.7109375" customWidth="1"/>
    <col min="7" max="7" width="4.85546875" customWidth="1"/>
    <col min="8" max="8" width="15.5703125" customWidth="1"/>
    <col min="9" max="9" width="3.42578125" customWidth="1"/>
    <col min="10" max="10" width="13.7109375" customWidth="1"/>
    <col min="11" max="17" width="2.42578125" customWidth="1"/>
    <col min="18" max="18" width="1.5703125" hidden="1" customWidth="1"/>
    <col min="19" max="25" width="2.42578125" customWidth="1"/>
    <col min="26" max="26" width="1.5703125" customWidth="1"/>
  </cols>
  <sheetData>
    <row r="1" spans="1:27" s="3" customFormat="1" ht="15" customHeight="1" x14ac:dyDescent="0.2">
      <c r="A1" s="113">
        <f>DATE('1'!AD18,'1'!AD20+7,1)</f>
        <v>45505</v>
      </c>
      <c r="B1" s="113"/>
      <c r="C1" s="113"/>
      <c r="D1" s="113"/>
      <c r="E1" s="113"/>
      <c r="F1" s="113"/>
      <c r="G1" s="113"/>
      <c r="H1" s="113"/>
      <c r="I1" s="11"/>
      <c r="J1" s="11"/>
      <c r="K1" s="116">
        <f>DATE(YEAR(A1),MONTH(A1)-1,1)</f>
        <v>45474</v>
      </c>
      <c r="L1" s="116"/>
      <c r="M1" s="116"/>
      <c r="N1" s="116"/>
      <c r="O1" s="116"/>
      <c r="P1" s="116"/>
      <c r="Q1" s="116"/>
      <c r="S1" s="116">
        <f>DATE(YEAR(A1),MONTH(A1)+1,1)</f>
        <v>45536</v>
      </c>
      <c r="T1" s="116"/>
      <c r="U1" s="116"/>
      <c r="V1" s="116"/>
      <c r="W1" s="116"/>
      <c r="X1" s="116"/>
      <c r="Y1" s="116"/>
    </row>
    <row r="2" spans="1:27" s="3" customFormat="1" ht="11.25" customHeight="1" x14ac:dyDescent="0.2">
      <c r="A2" s="113"/>
      <c r="B2" s="113"/>
      <c r="C2" s="113"/>
      <c r="D2" s="113"/>
      <c r="E2" s="113"/>
      <c r="F2" s="113"/>
      <c r="G2" s="113"/>
      <c r="H2" s="11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13"/>
      <c r="B3" s="113"/>
      <c r="C3" s="113"/>
      <c r="D3" s="113"/>
      <c r="E3" s="113"/>
      <c r="F3" s="113"/>
      <c r="G3" s="113"/>
      <c r="H3" s="113"/>
      <c r="I3" s="11"/>
      <c r="J3" s="11"/>
      <c r="K3" s="22" t="str">
        <f t="shared" ref="K3:Q8" si="0">IF(MONTH($K$1)&lt;&gt;MONTH($K$1-(WEEKDAY($K$1,1)-(start_day-1))-IF((WEEKDAY($K$1,1)-(start_day-1))&lt;=0,7,0)+(ROW(K3)-ROW($K$3))*7+(COLUMN(K3)-COLUMN($K$3)+1)),"",$K$1-(WEEKDAY($K$1,1)-(start_day-1))-IF((WEEKDAY($K$1,1)-(start_day-1))&lt;=0,7,0)+(ROW(K3)-ROW($K$3))*7+(COLUMN(K3)-COLUMN($K$3)+1))</f>
        <v/>
      </c>
      <c r="L3" s="22">
        <f t="shared" si="0"/>
        <v>45474</v>
      </c>
      <c r="M3" s="22">
        <f t="shared" si="0"/>
        <v>45475</v>
      </c>
      <c r="N3" s="22">
        <f t="shared" si="0"/>
        <v>45476</v>
      </c>
      <c r="O3" s="22">
        <f t="shared" si="0"/>
        <v>45477</v>
      </c>
      <c r="P3" s="22">
        <f t="shared" si="0"/>
        <v>45478</v>
      </c>
      <c r="Q3" s="22">
        <f t="shared" si="0"/>
        <v>45479</v>
      </c>
      <c r="R3" s="3"/>
      <c r="S3" s="22">
        <f t="shared" ref="S3:Y8" si="1">IF(MONTH($S$1)&lt;&gt;MONTH($S$1-(WEEKDAY($S$1,1)-(start_day-1))-IF((WEEKDAY($S$1,1)-(start_day-1))&lt;=0,7,0)+(ROW(S3)-ROW($S$3))*7+(COLUMN(S3)-COLUMN($S$3)+1)),"",$S$1-(WEEKDAY($S$1,1)-(start_day-1))-IF((WEEKDAY($S$1,1)-(start_day-1))&lt;=0,7,0)+(ROW(S3)-ROW($S$3))*7+(COLUMN(S3)-COLUMN($S$3)+1))</f>
        <v>45536</v>
      </c>
      <c r="T3" s="22">
        <f t="shared" si="1"/>
        <v>45537</v>
      </c>
      <c r="U3" s="22">
        <f t="shared" si="1"/>
        <v>45538</v>
      </c>
      <c r="V3" s="22">
        <f t="shared" si="1"/>
        <v>45539</v>
      </c>
      <c r="W3" s="22">
        <f t="shared" si="1"/>
        <v>45540</v>
      </c>
      <c r="X3" s="22">
        <f t="shared" si="1"/>
        <v>45541</v>
      </c>
      <c r="Y3" s="22">
        <f t="shared" si="1"/>
        <v>45542</v>
      </c>
    </row>
    <row r="4" spans="1:27" s="4" customFormat="1" ht="9" customHeight="1" x14ac:dyDescent="0.2">
      <c r="A4" s="113"/>
      <c r="B4" s="113"/>
      <c r="C4" s="113"/>
      <c r="D4" s="113"/>
      <c r="E4" s="113"/>
      <c r="F4" s="113"/>
      <c r="G4" s="113"/>
      <c r="H4" s="113"/>
      <c r="I4" s="11"/>
      <c r="J4" s="11"/>
      <c r="K4" s="22">
        <f t="shared" si="0"/>
        <v>45480</v>
      </c>
      <c r="L4" s="22">
        <f t="shared" si="0"/>
        <v>45481</v>
      </c>
      <c r="M4" s="22">
        <f t="shared" si="0"/>
        <v>45482</v>
      </c>
      <c r="N4" s="22">
        <f t="shared" si="0"/>
        <v>45483</v>
      </c>
      <c r="O4" s="22">
        <f t="shared" si="0"/>
        <v>45484</v>
      </c>
      <c r="P4" s="22">
        <f t="shared" si="0"/>
        <v>45485</v>
      </c>
      <c r="Q4" s="22">
        <f t="shared" si="0"/>
        <v>45486</v>
      </c>
      <c r="R4" s="3"/>
      <c r="S4" s="22">
        <f t="shared" si="1"/>
        <v>45543</v>
      </c>
      <c r="T4" s="22">
        <f t="shared" si="1"/>
        <v>45544</v>
      </c>
      <c r="U4" s="22">
        <f t="shared" si="1"/>
        <v>45545</v>
      </c>
      <c r="V4" s="22">
        <f t="shared" si="1"/>
        <v>45546</v>
      </c>
      <c r="W4" s="22">
        <f t="shared" si="1"/>
        <v>45547</v>
      </c>
      <c r="X4" s="22">
        <f t="shared" si="1"/>
        <v>45548</v>
      </c>
      <c r="Y4" s="22">
        <f t="shared" si="1"/>
        <v>45549</v>
      </c>
    </row>
    <row r="5" spans="1:27" s="4" customFormat="1" ht="9" customHeight="1" x14ac:dyDescent="0.2">
      <c r="A5" s="113"/>
      <c r="B5" s="113"/>
      <c r="C5" s="113"/>
      <c r="D5" s="113"/>
      <c r="E5" s="113"/>
      <c r="F5" s="113"/>
      <c r="G5" s="113"/>
      <c r="H5" s="113"/>
      <c r="I5" s="11"/>
      <c r="J5" s="11"/>
      <c r="K5" s="22">
        <f t="shared" si="0"/>
        <v>45487</v>
      </c>
      <c r="L5" s="22">
        <f t="shared" si="0"/>
        <v>45488</v>
      </c>
      <c r="M5" s="22">
        <f t="shared" si="0"/>
        <v>45489</v>
      </c>
      <c r="N5" s="22">
        <f t="shared" si="0"/>
        <v>45490</v>
      </c>
      <c r="O5" s="22">
        <f t="shared" si="0"/>
        <v>45491</v>
      </c>
      <c r="P5" s="22">
        <f t="shared" si="0"/>
        <v>45492</v>
      </c>
      <c r="Q5" s="22">
        <f t="shared" si="0"/>
        <v>45493</v>
      </c>
      <c r="R5" s="3"/>
      <c r="S5" s="22">
        <f t="shared" si="1"/>
        <v>45550</v>
      </c>
      <c r="T5" s="22">
        <f t="shared" si="1"/>
        <v>45551</v>
      </c>
      <c r="U5" s="22">
        <f t="shared" si="1"/>
        <v>45552</v>
      </c>
      <c r="V5" s="22">
        <f t="shared" si="1"/>
        <v>45553</v>
      </c>
      <c r="W5" s="22">
        <f t="shared" si="1"/>
        <v>45554</v>
      </c>
      <c r="X5" s="22">
        <f t="shared" si="1"/>
        <v>45555</v>
      </c>
      <c r="Y5" s="22">
        <f t="shared" si="1"/>
        <v>45556</v>
      </c>
    </row>
    <row r="6" spans="1:27" s="4" customFormat="1" ht="9" customHeight="1" x14ac:dyDescent="0.2">
      <c r="A6" s="113"/>
      <c r="B6" s="113"/>
      <c r="C6" s="113"/>
      <c r="D6" s="113"/>
      <c r="E6" s="113"/>
      <c r="F6" s="113"/>
      <c r="G6" s="113"/>
      <c r="H6" s="113"/>
      <c r="I6" s="11"/>
      <c r="J6" s="11"/>
      <c r="K6" s="22">
        <f t="shared" si="0"/>
        <v>45494</v>
      </c>
      <c r="L6" s="22">
        <f t="shared" si="0"/>
        <v>45495</v>
      </c>
      <c r="M6" s="22">
        <f t="shared" si="0"/>
        <v>45496</v>
      </c>
      <c r="N6" s="22">
        <f t="shared" si="0"/>
        <v>45497</v>
      </c>
      <c r="O6" s="22">
        <f t="shared" si="0"/>
        <v>45498</v>
      </c>
      <c r="P6" s="22">
        <f t="shared" si="0"/>
        <v>45499</v>
      </c>
      <c r="Q6" s="22">
        <f t="shared" si="0"/>
        <v>45500</v>
      </c>
      <c r="R6" s="3"/>
      <c r="S6" s="22">
        <f t="shared" si="1"/>
        <v>45557</v>
      </c>
      <c r="T6" s="22">
        <f t="shared" si="1"/>
        <v>45558</v>
      </c>
      <c r="U6" s="22">
        <f t="shared" si="1"/>
        <v>45559</v>
      </c>
      <c r="V6" s="22">
        <f t="shared" si="1"/>
        <v>45560</v>
      </c>
      <c r="W6" s="22">
        <f t="shared" si="1"/>
        <v>45561</v>
      </c>
      <c r="X6" s="22">
        <f t="shared" si="1"/>
        <v>45562</v>
      </c>
      <c r="Y6" s="22">
        <f t="shared" si="1"/>
        <v>45563</v>
      </c>
    </row>
    <row r="7" spans="1:27" s="4" customFormat="1" ht="9" customHeight="1" x14ac:dyDescent="0.2">
      <c r="A7" s="113"/>
      <c r="B7" s="113"/>
      <c r="C7" s="113"/>
      <c r="D7" s="113"/>
      <c r="E7" s="113"/>
      <c r="F7" s="113"/>
      <c r="G7" s="113"/>
      <c r="H7" s="113"/>
      <c r="I7" s="11"/>
      <c r="J7" s="11"/>
      <c r="K7" s="22">
        <f t="shared" si="0"/>
        <v>45501</v>
      </c>
      <c r="L7" s="22">
        <f t="shared" si="0"/>
        <v>45502</v>
      </c>
      <c r="M7" s="22">
        <f t="shared" si="0"/>
        <v>45503</v>
      </c>
      <c r="N7" s="22">
        <f t="shared" si="0"/>
        <v>45504</v>
      </c>
      <c r="O7" s="22" t="str">
        <f t="shared" si="0"/>
        <v/>
      </c>
      <c r="P7" s="22" t="str">
        <f t="shared" si="0"/>
        <v/>
      </c>
      <c r="Q7" s="22" t="str">
        <f t="shared" si="0"/>
        <v/>
      </c>
      <c r="R7" s="3"/>
      <c r="S7" s="22">
        <f t="shared" si="1"/>
        <v>45564</v>
      </c>
      <c r="T7" s="22">
        <f t="shared" si="1"/>
        <v>45565</v>
      </c>
      <c r="U7" s="22" t="str">
        <f t="shared" si="1"/>
        <v/>
      </c>
      <c r="V7" s="22" t="str">
        <f t="shared" si="1"/>
        <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114">
        <f>A10</f>
        <v>45501</v>
      </c>
      <c r="B9" s="115"/>
      <c r="C9" s="115">
        <f>C10</f>
        <v>45502</v>
      </c>
      <c r="D9" s="115"/>
      <c r="E9" s="115">
        <f>E10</f>
        <v>45503</v>
      </c>
      <c r="F9" s="115"/>
      <c r="G9" s="115">
        <f>G10</f>
        <v>45504</v>
      </c>
      <c r="H9" s="115"/>
      <c r="I9" s="115">
        <f>I10</f>
        <v>45505</v>
      </c>
      <c r="J9" s="115"/>
      <c r="K9" s="115">
        <f>K10</f>
        <v>45506</v>
      </c>
      <c r="L9" s="115"/>
      <c r="M9" s="115"/>
      <c r="N9" s="115"/>
      <c r="O9" s="115"/>
      <c r="P9" s="115"/>
      <c r="Q9" s="115"/>
      <c r="R9" s="115"/>
      <c r="S9" s="115">
        <f>S10</f>
        <v>45507</v>
      </c>
      <c r="T9" s="115"/>
      <c r="U9" s="115"/>
      <c r="V9" s="115"/>
      <c r="W9" s="115"/>
      <c r="X9" s="115"/>
      <c r="Y9" s="115"/>
      <c r="Z9" s="117"/>
    </row>
    <row r="10" spans="1:27" s="1" customFormat="1" ht="18.75" x14ac:dyDescent="0.2">
      <c r="A10" s="14">
        <f>$A$1-(WEEKDAY($A$1,1)-(start_day-1))-IF((WEEKDAY($A$1,1)-(start_day-1))&lt;=0,7,0)+1</f>
        <v>45501</v>
      </c>
      <c r="B10" s="15"/>
      <c r="C10" s="12">
        <f>A10+1</f>
        <v>45502</v>
      </c>
      <c r="D10" s="13"/>
      <c r="E10" s="12">
        <f>C10+1</f>
        <v>45503</v>
      </c>
      <c r="F10" s="13"/>
      <c r="G10" s="12">
        <f>E10+1</f>
        <v>45504</v>
      </c>
      <c r="H10" s="13"/>
      <c r="I10" s="12">
        <f>G10+1</f>
        <v>45505</v>
      </c>
      <c r="J10" s="13"/>
      <c r="K10" s="109">
        <f>I10+1</f>
        <v>45506</v>
      </c>
      <c r="L10" s="110"/>
      <c r="M10" s="111"/>
      <c r="N10" s="111"/>
      <c r="O10" s="111"/>
      <c r="P10" s="111"/>
      <c r="Q10" s="111"/>
      <c r="R10" s="112"/>
      <c r="S10" s="120">
        <f>K10+1</f>
        <v>45507</v>
      </c>
      <c r="T10" s="121"/>
      <c r="U10" s="107"/>
      <c r="V10" s="107"/>
      <c r="W10" s="107"/>
      <c r="X10" s="107"/>
      <c r="Y10" s="107"/>
      <c r="Z10" s="108"/>
    </row>
    <row r="11" spans="1:27" s="1" customFormat="1" ht="15.75" x14ac:dyDescent="0.2">
      <c r="A11" s="91"/>
      <c r="B11" s="92"/>
      <c r="C11" s="86"/>
      <c r="D11" s="87"/>
      <c r="E11" s="86"/>
      <c r="F11" s="87"/>
      <c r="G11" s="88"/>
      <c r="H11" s="89"/>
      <c r="I11" s="88" t="s">
        <v>22</v>
      </c>
      <c r="J11" s="89"/>
      <c r="K11" s="86"/>
      <c r="L11" s="90"/>
      <c r="M11" s="90"/>
      <c r="N11" s="90"/>
      <c r="O11" s="90"/>
      <c r="P11" s="90"/>
      <c r="Q11" s="90"/>
      <c r="R11" s="87"/>
      <c r="S11" s="98" t="s">
        <v>86</v>
      </c>
      <c r="T11" s="99"/>
      <c r="U11" s="99"/>
      <c r="V11" s="99"/>
      <c r="W11" s="99"/>
      <c r="X11" s="99"/>
      <c r="Y11" s="99"/>
      <c r="Z11" s="100"/>
    </row>
    <row r="12" spans="1:27" s="1" customFormat="1" ht="15.75" x14ac:dyDescent="0.2">
      <c r="A12" s="91"/>
      <c r="B12" s="92"/>
      <c r="C12" s="86"/>
      <c r="D12" s="87"/>
      <c r="E12" s="86"/>
      <c r="F12" s="87"/>
      <c r="G12" s="88"/>
      <c r="H12" s="89"/>
      <c r="I12" s="88" t="s">
        <v>117</v>
      </c>
      <c r="J12" s="89"/>
      <c r="K12" s="86"/>
      <c r="L12" s="90"/>
      <c r="M12" s="90"/>
      <c r="N12" s="90"/>
      <c r="O12" s="90"/>
      <c r="P12" s="90"/>
      <c r="Q12" s="90"/>
      <c r="R12" s="87"/>
      <c r="S12" s="98" t="s">
        <v>22</v>
      </c>
      <c r="T12" s="99"/>
      <c r="U12" s="99"/>
      <c r="V12" s="99"/>
      <c r="W12" s="99"/>
      <c r="X12" s="99"/>
      <c r="Y12" s="99"/>
      <c r="Z12" s="100"/>
    </row>
    <row r="13" spans="1:27" s="1" customFormat="1" ht="15.75" x14ac:dyDescent="0.2">
      <c r="A13" s="91"/>
      <c r="B13" s="92"/>
      <c r="C13" s="86"/>
      <c r="D13" s="87"/>
      <c r="E13" s="86"/>
      <c r="F13" s="87"/>
      <c r="G13" s="88"/>
      <c r="H13" s="89"/>
      <c r="I13" s="86"/>
      <c r="J13" s="87"/>
      <c r="K13" s="86"/>
      <c r="L13" s="90"/>
      <c r="M13" s="90"/>
      <c r="N13" s="90"/>
      <c r="O13" s="90"/>
      <c r="P13" s="90"/>
      <c r="Q13" s="90"/>
      <c r="R13" s="87"/>
      <c r="S13" s="98" t="s">
        <v>175</v>
      </c>
      <c r="T13" s="99"/>
      <c r="U13" s="99"/>
      <c r="V13" s="99"/>
      <c r="W13" s="99"/>
      <c r="X13" s="99"/>
      <c r="Y13" s="99"/>
      <c r="Z13" s="100"/>
    </row>
    <row r="14" spans="1:27" s="1" customFormat="1" x14ac:dyDescent="0.2">
      <c r="A14" s="91"/>
      <c r="B14" s="92"/>
      <c r="C14" s="86"/>
      <c r="D14" s="87"/>
      <c r="E14" s="86"/>
      <c r="F14" s="87"/>
      <c r="G14" s="86"/>
      <c r="H14" s="87"/>
      <c r="I14" s="86"/>
      <c r="J14" s="87"/>
      <c r="K14" s="86"/>
      <c r="L14" s="90"/>
      <c r="M14" s="90"/>
      <c r="N14" s="90"/>
      <c r="O14" s="90"/>
      <c r="P14" s="90"/>
      <c r="Q14" s="90"/>
      <c r="R14" s="87"/>
      <c r="S14" s="91"/>
      <c r="T14" s="92"/>
      <c r="U14" s="92"/>
      <c r="V14" s="92"/>
      <c r="W14" s="92"/>
      <c r="X14" s="92"/>
      <c r="Y14" s="92"/>
      <c r="Z14" s="93"/>
    </row>
    <row r="15" spans="1:27" s="2" customFormat="1" ht="13.15" customHeight="1" x14ac:dyDescent="0.2">
      <c r="A15" s="101"/>
      <c r="B15" s="102"/>
      <c r="C15" s="104"/>
      <c r="D15" s="106"/>
      <c r="E15" s="104"/>
      <c r="F15" s="106"/>
      <c r="G15" s="104"/>
      <c r="H15" s="106"/>
      <c r="I15" s="104"/>
      <c r="J15" s="106"/>
      <c r="K15" s="104"/>
      <c r="L15" s="105"/>
      <c r="M15" s="105"/>
      <c r="N15" s="105"/>
      <c r="O15" s="105"/>
      <c r="P15" s="105"/>
      <c r="Q15" s="105"/>
      <c r="R15" s="106"/>
      <c r="S15" s="101"/>
      <c r="T15" s="102"/>
      <c r="U15" s="102"/>
      <c r="V15" s="102"/>
      <c r="W15" s="102"/>
      <c r="X15" s="102"/>
      <c r="Y15" s="102"/>
      <c r="Z15" s="103"/>
      <c r="AA15" s="1"/>
    </row>
    <row r="16" spans="1:27" s="1" customFormat="1" ht="18.75" x14ac:dyDescent="0.2">
      <c r="A16" s="14">
        <f>S10+1</f>
        <v>45508</v>
      </c>
      <c r="B16" s="15"/>
      <c r="C16" s="12">
        <f>A16+1</f>
        <v>45509</v>
      </c>
      <c r="D16" s="13"/>
      <c r="E16" s="12">
        <f>C16+1</f>
        <v>45510</v>
      </c>
      <c r="F16" s="13"/>
      <c r="G16" s="12">
        <f>E16+1</f>
        <v>45511</v>
      </c>
      <c r="H16" s="13"/>
      <c r="I16" s="12">
        <f>G16+1</f>
        <v>45512</v>
      </c>
      <c r="J16" s="13"/>
      <c r="K16" s="109">
        <f>I16+1</f>
        <v>45513</v>
      </c>
      <c r="L16" s="110"/>
      <c r="M16" s="111"/>
      <c r="N16" s="111"/>
      <c r="O16" s="111"/>
      <c r="P16" s="111"/>
      <c r="Q16" s="111"/>
      <c r="R16" s="112"/>
      <c r="S16" s="120">
        <f>K16+1</f>
        <v>45514</v>
      </c>
      <c r="T16" s="121"/>
      <c r="U16" s="107"/>
      <c r="V16" s="107"/>
      <c r="W16" s="107"/>
      <c r="X16" s="107"/>
      <c r="Y16" s="107"/>
      <c r="Z16" s="108"/>
    </row>
    <row r="17" spans="1:27" s="1" customFormat="1" ht="15.75" x14ac:dyDescent="0.2">
      <c r="A17" s="91"/>
      <c r="B17" s="92"/>
      <c r="C17" s="129" t="s">
        <v>80</v>
      </c>
      <c r="D17" s="131"/>
      <c r="E17" s="86"/>
      <c r="F17" s="87"/>
      <c r="G17" s="88" t="s">
        <v>22</v>
      </c>
      <c r="H17" s="131"/>
      <c r="I17" s="88" t="s">
        <v>22</v>
      </c>
      <c r="J17" s="89"/>
      <c r="K17" s="86"/>
      <c r="L17" s="90"/>
      <c r="M17" s="90"/>
      <c r="N17" s="90"/>
      <c r="O17" s="90"/>
      <c r="P17" s="90"/>
      <c r="Q17" s="90"/>
      <c r="R17" s="87"/>
      <c r="S17" s="98" t="s">
        <v>23</v>
      </c>
      <c r="T17" s="99"/>
      <c r="U17" s="99"/>
      <c r="V17" s="99"/>
      <c r="W17" s="99"/>
      <c r="X17" s="99"/>
      <c r="Y17" s="99"/>
      <c r="Z17" s="100"/>
    </row>
    <row r="18" spans="1:27" s="1" customFormat="1" ht="15.75" x14ac:dyDescent="0.2">
      <c r="A18" s="91"/>
      <c r="B18" s="92"/>
      <c r="C18" s="129" t="s">
        <v>81</v>
      </c>
      <c r="D18" s="131"/>
      <c r="E18" s="86"/>
      <c r="F18" s="87"/>
      <c r="G18" s="86"/>
      <c r="H18" s="87"/>
      <c r="I18" s="86"/>
      <c r="J18" s="87"/>
      <c r="K18" s="86"/>
      <c r="L18" s="90"/>
      <c r="M18" s="90"/>
      <c r="N18" s="90"/>
      <c r="O18" s="90"/>
      <c r="P18" s="90"/>
      <c r="Q18" s="90"/>
      <c r="R18" s="87"/>
      <c r="S18" s="98" t="s">
        <v>87</v>
      </c>
      <c r="T18" s="99"/>
      <c r="U18" s="99"/>
      <c r="V18" s="99"/>
      <c r="W18" s="99"/>
      <c r="X18" s="99"/>
      <c r="Y18" s="99"/>
      <c r="Z18" s="100"/>
    </row>
    <row r="19" spans="1:27" s="1" customFormat="1" ht="15.75" x14ac:dyDescent="0.2">
      <c r="A19" s="91"/>
      <c r="B19" s="92"/>
      <c r="C19" s="129" t="s">
        <v>158</v>
      </c>
      <c r="D19" s="131"/>
      <c r="E19" s="86"/>
      <c r="F19" s="87"/>
      <c r="G19" s="86"/>
      <c r="H19" s="87"/>
      <c r="I19" s="86"/>
      <c r="J19" s="87"/>
      <c r="K19" s="86"/>
      <c r="L19" s="90"/>
      <c r="M19" s="90"/>
      <c r="N19" s="90"/>
      <c r="O19" s="90"/>
      <c r="P19" s="90"/>
      <c r="Q19" s="90"/>
      <c r="R19" s="87"/>
      <c r="S19" s="98" t="s">
        <v>30</v>
      </c>
      <c r="T19" s="99"/>
      <c r="U19" s="99"/>
      <c r="V19" s="99"/>
      <c r="W19" s="99"/>
      <c r="X19" s="99"/>
      <c r="Y19" s="99"/>
      <c r="Z19" s="100"/>
    </row>
    <row r="20" spans="1:27" s="1" customFormat="1" ht="15.75" x14ac:dyDescent="0.2">
      <c r="A20" s="91"/>
      <c r="B20" s="92"/>
      <c r="C20" s="86"/>
      <c r="D20" s="87"/>
      <c r="E20" s="86"/>
      <c r="F20" s="87"/>
      <c r="G20" s="129"/>
      <c r="H20" s="131"/>
      <c r="I20" s="86"/>
      <c r="J20" s="87"/>
      <c r="K20" s="86"/>
      <c r="L20" s="90"/>
      <c r="M20" s="90"/>
      <c r="N20" s="90"/>
      <c r="O20" s="90"/>
      <c r="P20" s="90"/>
      <c r="Q20" s="90"/>
      <c r="R20" s="87"/>
      <c r="S20" s="91"/>
      <c r="T20" s="92"/>
      <c r="U20" s="92"/>
      <c r="V20" s="92"/>
      <c r="W20" s="92"/>
      <c r="X20" s="92"/>
      <c r="Y20" s="92"/>
      <c r="Z20" s="93"/>
    </row>
    <row r="21" spans="1:27" s="2" customFormat="1" ht="13.15" customHeight="1" x14ac:dyDescent="0.2">
      <c r="A21" s="101"/>
      <c r="B21" s="102"/>
      <c r="C21" s="104"/>
      <c r="D21" s="106"/>
      <c r="E21" s="104"/>
      <c r="F21" s="106"/>
      <c r="G21" s="167"/>
      <c r="H21" s="168"/>
      <c r="I21" s="104"/>
      <c r="J21" s="106"/>
      <c r="K21" s="104"/>
      <c r="L21" s="105"/>
      <c r="M21" s="105"/>
      <c r="N21" s="105"/>
      <c r="O21" s="105"/>
      <c r="P21" s="105"/>
      <c r="Q21" s="105"/>
      <c r="R21" s="106"/>
      <c r="S21" s="101"/>
      <c r="T21" s="102"/>
      <c r="U21" s="102"/>
      <c r="V21" s="102"/>
      <c r="W21" s="102"/>
      <c r="X21" s="102"/>
      <c r="Y21" s="102"/>
      <c r="Z21" s="103"/>
      <c r="AA21" s="1"/>
    </row>
    <row r="22" spans="1:27" s="1" customFormat="1" ht="18.75" x14ac:dyDescent="0.2">
      <c r="A22" s="14">
        <f>S16+1</f>
        <v>45515</v>
      </c>
      <c r="B22" s="15"/>
      <c r="C22" s="12">
        <f>A22+1</f>
        <v>45516</v>
      </c>
      <c r="D22" s="13"/>
      <c r="E22" s="12">
        <f>C22+1</f>
        <v>45517</v>
      </c>
      <c r="F22" s="13"/>
      <c r="G22" s="12">
        <f>E22+1</f>
        <v>45518</v>
      </c>
      <c r="H22" s="13"/>
      <c r="I22" s="12">
        <f>G22+1</f>
        <v>45519</v>
      </c>
      <c r="J22" s="13"/>
      <c r="K22" s="109">
        <f>I22+1</f>
        <v>45520</v>
      </c>
      <c r="L22" s="110"/>
      <c r="M22" s="111"/>
      <c r="N22" s="111"/>
      <c r="O22" s="111"/>
      <c r="P22" s="111"/>
      <c r="Q22" s="111"/>
      <c r="R22" s="112"/>
      <c r="S22" s="120">
        <f>K22+1</f>
        <v>45521</v>
      </c>
      <c r="T22" s="121"/>
      <c r="U22" s="107"/>
      <c r="V22" s="107"/>
      <c r="W22" s="107"/>
      <c r="X22" s="107"/>
      <c r="Y22" s="107"/>
      <c r="Z22" s="108"/>
    </row>
    <row r="23" spans="1:27" s="1" customFormat="1" ht="15.75" x14ac:dyDescent="0.2">
      <c r="A23" s="91"/>
      <c r="B23" s="92"/>
      <c r="C23" s="86"/>
      <c r="D23" s="87"/>
      <c r="E23" s="86"/>
      <c r="F23" s="87"/>
      <c r="G23" s="88" t="s">
        <v>26</v>
      </c>
      <c r="H23" s="89"/>
      <c r="I23" s="88" t="s">
        <v>22</v>
      </c>
      <c r="J23" s="89"/>
      <c r="K23" s="86"/>
      <c r="L23" s="90"/>
      <c r="M23" s="90"/>
      <c r="N23" s="90"/>
      <c r="O23" s="90"/>
      <c r="P23" s="90"/>
      <c r="Q23" s="90"/>
      <c r="R23" s="87"/>
      <c r="S23" s="98" t="s">
        <v>22</v>
      </c>
      <c r="T23" s="99"/>
      <c r="U23" s="99"/>
      <c r="V23" s="99"/>
      <c r="W23" s="99"/>
      <c r="X23" s="99"/>
      <c r="Y23" s="99"/>
      <c r="Z23" s="100"/>
    </row>
    <row r="24" spans="1:27" s="1" customFormat="1" ht="15.75" x14ac:dyDescent="0.2">
      <c r="A24" s="91"/>
      <c r="B24" s="92"/>
      <c r="C24" s="86"/>
      <c r="D24" s="87"/>
      <c r="E24" s="86"/>
      <c r="F24" s="87"/>
      <c r="G24" s="88" t="s">
        <v>127</v>
      </c>
      <c r="H24" s="87"/>
      <c r="I24" s="86"/>
      <c r="J24" s="87"/>
      <c r="K24" s="86"/>
      <c r="L24" s="90"/>
      <c r="M24" s="90"/>
      <c r="N24" s="90"/>
      <c r="O24" s="90"/>
      <c r="P24" s="90"/>
      <c r="Q24" s="90"/>
      <c r="R24" s="87"/>
      <c r="S24" s="98"/>
      <c r="T24" s="99"/>
      <c r="U24" s="99"/>
      <c r="V24" s="99"/>
      <c r="W24" s="99"/>
      <c r="X24" s="99"/>
      <c r="Y24" s="99"/>
      <c r="Z24" s="100"/>
    </row>
    <row r="25" spans="1:27" s="1" customFormat="1" x14ac:dyDescent="0.2">
      <c r="A25" s="91"/>
      <c r="B25" s="92"/>
      <c r="C25" s="86"/>
      <c r="D25" s="87"/>
      <c r="E25" s="86"/>
      <c r="F25" s="87"/>
      <c r="G25" s="86"/>
      <c r="H25" s="87"/>
      <c r="I25" s="86"/>
      <c r="J25" s="87"/>
      <c r="K25" s="86"/>
      <c r="L25" s="90"/>
      <c r="M25" s="90"/>
      <c r="N25" s="90"/>
      <c r="O25" s="90"/>
      <c r="P25" s="90"/>
      <c r="Q25" s="90"/>
      <c r="R25" s="87"/>
      <c r="S25" s="91"/>
      <c r="T25" s="92"/>
      <c r="U25" s="92"/>
      <c r="V25" s="92"/>
      <c r="W25" s="92"/>
      <c r="X25" s="92"/>
      <c r="Y25" s="92"/>
      <c r="Z25" s="93"/>
    </row>
    <row r="26" spans="1:27" s="1" customFormat="1" x14ac:dyDescent="0.2">
      <c r="A26" s="91"/>
      <c r="B26" s="92"/>
      <c r="C26" s="86"/>
      <c r="D26" s="87"/>
      <c r="E26" s="86"/>
      <c r="F26" s="87"/>
      <c r="G26" s="86"/>
      <c r="H26" s="87"/>
      <c r="I26" s="86"/>
      <c r="J26" s="87"/>
      <c r="K26" s="86"/>
      <c r="L26" s="90"/>
      <c r="M26" s="90"/>
      <c r="N26" s="90"/>
      <c r="O26" s="90"/>
      <c r="P26" s="90"/>
      <c r="Q26" s="90"/>
      <c r="R26" s="87"/>
      <c r="S26" s="91"/>
      <c r="T26" s="92"/>
      <c r="U26" s="92"/>
      <c r="V26" s="92"/>
      <c r="W26" s="92"/>
      <c r="X26" s="92"/>
      <c r="Y26" s="92"/>
      <c r="Z26" s="93"/>
    </row>
    <row r="27" spans="1:27" s="2" customFormat="1" ht="0.75" customHeight="1" x14ac:dyDescent="0.2">
      <c r="A27" s="101"/>
      <c r="B27" s="102"/>
      <c r="C27" s="104"/>
      <c r="D27" s="106"/>
      <c r="E27" s="104"/>
      <c r="F27" s="106"/>
      <c r="G27" s="104"/>
      <c r="H27" s="106"/>
      <c r="I27" s="104"/>
      <c r="J27" s="106"/>
      <c r="K27" s="104"/>
      <c r="L27" s="105"/>
      <c r="M27" s="105"/>
      <c r="N27" s="105"/>
      <c r="O27" s="105"/>
      <c r="P27" s="105"/>
      <c r="Q27" s="105"/>
      <c r="R27" s="106"/>
      <c r="S27" s="101"/>
      <c r="T27" s="102"/>
      <c r="U27" s="102"/>
      <c r="V27" s="102"/>
      <c r="W27" s="102"/>
      <c r="X27" s="102"/>
      <c r="Y27" s="102"/>
      <c r="Z27" s="103"/>
      <c r="AA27" s="1"/>
    </row>
    <row r="28" spans="1:27" s="1" customFormat="1" ht="18.75" x14ac:dyDescent="0.2">
      <c r="A28" s="14">
        <f>S22+1</f>
        <v>45522</v>
      </c>
      <c r="B28" s="15"/>
      <c r="C28" s="12">
        <f>A28+1</f>
        <v>45523</v>
      </c>
      <c r="D28" s="13"/>
      <c r="E28" s="12">
        <f>C28+1</f>
        <v>45524</v>
      </c>
      <c r="F28" s="13"/>
      <c r="G28" s="12">
        <f>E28+1</f>
        <v>45525</v>
      </c>
      <c r="H28" s="13"/>
      <c r="I28" s="12">
        <f>G28+1</f>
        <v>45526</v>
      </c>
      <c r="J28" s="13"/>
      <c r="K28" s="109">
        <f>I28+1</f>
        <v>45527</v>
      </c>
      <c r="L28" s="110"/>
      <c r="M28" s="111"/>
      <c r="N28" s="111"/>
      <c r="O28" s="111"/>
      <c r="P28" s="111"/>
      <c r="Q28" s="111"/>
      <c r="R28" s="112"/>
      <c r="S28" s="120">
        <f>K28+1</f>
        <v>45528</v>
      </c>
      <c r="T28" s="121"/>
      <c r="U28" s="107"/>
      <c r="V28" s="107"/>
      <c r="W28" s="107"/>
      <c r="X28" s="107"/>
      <c r="Y28" s="107"/>
      <c r="Z28" s="108"/>
    </row>
    <row r="29" spans="1:27" s="1" customFormat="1" ht="15.75" x14ac:dyDescent="0.2">
      <c r="A29" s="134"/>
      <c r="B29" s="135"/>
      <c r="C29" s="129" t="s">
        <v>84</v>
      </c>
      <c r="D29" s="89"/>
      <c r="E29" s="86"/>
      <c r="F29" s="87"/>
      <c r="G29" s="88" t="s">
        <v>76</v>
      </c>
      <c r="H29" s="89"/>
      <c r="I29" s="88" t="s">
        <v>22</v>
      </c>
      <c r="J29" s="89"/>
      <c r="K29" s="86"/>
      <c r="L29" s="90"/>
      <c r="M29" s="90"/>
      <c r="N29" s="90"/>
      <c r="O29" s="90"/>
      <c r="P29" s="90"/>
      <c r="Q29" s="90"/>
      <c r="R29" s="87"/>
      <c r="S29" s="98" t="s">
        <v>23</v>
      </c>
      <c r="T29" s="99"/>
      <c r="U29" s="99"/>
      <c r="V29" s="99"/>
      <c r="W29" s="99"/>
      <c r="X29" s="99"/>
      <c r="Y29" s="99"/>
      <c r="Z29" s="100"/>
    </row>
    <row r="30" spans="1:27" s="1" customFormat="1" ht="15.75" x14ac:dyDescent="0.2">
      <c r="A30" s="134"/>
      <c r="B30" s="99"/>
      <c r="C30" s="129" t="s">
        <v>85</v>
      </c>
      <c r="D30" s="131"/>
      <c r="E30" s="86"/>
      <c r="F30" s="87"/>
      <c r="G30" s="88" t="s">
        <v>22</v>
      </c>
      <c r="H30" s="87"/>
      <c r="I30" s="88"/>
      <c r="J30" s="87"/>
      <c r="K30" s="86"/>
      <c r="L30" s="90"/>
      <c r="M30" s="90"/>
      <c r="N30" s="90"/>
      <c r="O30" s="90"/>
      <c r="P30" s="90"/>
      <c r="Q30" s="90"/>
      <c r="R30" s="87"/>
      <c r="S30" s="98"/>
      <c r="T30" s="92"/>
      <c r="U30" s="92"/>
      <c r="V30" s="92"/>
      <c r="W30" s="92"/>
      <c r="X30" s="92"/>
      <c r="Y30" s="92"/>
      <c r="Z30" s="93"/>
    </row>
    <row r="31" spans="1:27" s="1" customFormat="1" ht="15.75" x14ac:dyDescent="0.2">
      <c r="A31" s="134"/>
      <c r="B31" s="99"/>
      <c r="C31" s="129" t="s">
        <v>54</v>
      </c>
      <c r="D31" s="131"/>
      <c r="E31" s="86"/>
      <c r="F31" s="87"/>
      <c r="G31" s="86"/>
      <c r="H31" s="87"/>
      <c r="I31" s="86"/>
      <c r="J31" s="87"/>
      <c r="K31" s="86"/>
      <c r="L31" s="90"/>
      <c r="M31" s="90"/>
      <c r="N31" s="90"/>
      <c r="O31" s="90"/>
      <c r="P31" s="90"/>
      <c r="Q31" s="90"/>
      <c r="R31" s="87"/>
      <c r="S31" s="91"/>
      <c r="T31" s="92"/>
      <c r="U31" s="92"/>
      <c r="V31" s="92"/>
      <c r="W31" s="92"/>
      <c r="X31" s="92"/>
      <c r="Y31" s="92"/>
      <c r="Z31" s="93"/>
    </row>
    <row r="32" spans="1:27" s="1" customFormat="1" ht="15.75" x14ac:dyDescent="0.2">
      <c r="A32" s="91"/>
      <c r="B32" s="92"/>
      <c r="C32" s="129" t="s">
        <v>147</v>
      </c>
      <c r="D32" s="131"/>
      <c r="E32" s="86"/>
      <c r="F32" s="87"/>
      <c r="G32" s="86"/>
      <c r="H32" s="87"/>
      <c r="I32" s="86"/>
      <c r="J32" s="87"/>
      <c r="K32" s="86"/>
      <c r="L32" s="90"/>
      <c r="M32" s="90"/>
      <c r="N32" s="90"/>
      <c r="O32" s="90"/>
      <c r="P32" s="90"/>
      <c r="Q32" s="90"/>
      <c r="R32" s="87"/>
      <c r="S32" s="91"/>
      <c r="T32" s="92"/>
      <c r="U32" s="92"/>
      <c r="V32" s="92"/>
      <c r="W32" s="92"/>
      <c r="X32" s="92"/>
      <c r="Y32" s="92"/>
      <c r="Z32" s="93"/>
    </row>
    <row r="33" spans="1:27" s="2" customFormat="1" x14ac:dyDescent="0.2">
      <c r="A33" s="101"/>
      <c r="B33" s="102"/>
      <c r="C33" s="104"/>
      <c r="D33" s="106"/>
      <c r="E33" s="104"/>
      <c r="F33" s="106"/>
      <c r="G33" s="104"/>
      <c r="H33" s="106"/>
      <c r="I33" s="104"/>
      <c r="J33" s="106"/>
      <c r="K33" s="104"/>
      <c r="L33" s="105"/>
      <c r="M33" s="105"/>
      <c r="N33" s="105"/>
      <c r="O33" s="105"/>
      <c r="P33" s="105"/>
      <c r="Q33" s="105"/>
      <c r="R33" s="106"/>
      <c r="S33" s="101"/>
      <c r="T33" s="102"/>
      <c r="U33" s="102"/>
      <c r="V33" s="102"/>
      <c r="W33" s="102"/>
      <c r="X33" s="102"/>
      <c r="Y33" s="102"/>
      <c r="Z33" s="103"/>
      <c r="AA33" s="1"/>
    </row>
    <row r="34" spans="1:27" s="1" customFormat="1" ht="18.75" x14ac:dyDescent="0.2">
      <c r="A34" s="14">
        <f>S28+1</f>
        <v>45529</v>
      </c>
      <c r="B34" s="15"/>
      <c r="C34" s="12">
        <f>A34+1</f>
        <v>45530</v>
      </c>
      <c r="D34" s="13"/>
      <c r="E34" s="12">
        <f>C34+1</f>
        <v>45531</v>
      </c>
      <c r="F34" s="13"/>
      <c r="G34" s="12">
        <f>E34+1</f>
        <v>45532</v>
      </c>
      <c r="H34" s="13"/>
      <c r="I34" s="12">
        <f>G34+1</f>
        <v>45533</v>
      </c>
      <c r="J34" s="13"/>
      <c r="K34" s="109">
        <f>I34+1</f>
        <v>45534</v>
      </c>
      <c r="L34" s="110"/>
      <c r="M34" s="111"/>
      <c r="N34" s="111"/>
      <c r="O34" s="111"/>
      <c r="P34" s="111"/>
      <c r="Q34" s="111"/>
      <c r="R34" s="112"/>
      <c r="S34" s="120">
        <f>K34+1</f>
        <v>45535</v>
      </c>
      <c r="T34" s="121"/>
      <c r="U34" s="107"/>
      <c r="V34" s="107"/>
      <c r="W34" s="107"/>
      <c r="X34" s="107"/>
      <c r="Y34" s="107"/>
      <c r="Z34" s="108"/>
    </row>
    <row r="35" spans="1:27" s="1" customFormat="1" ht="15.75" x14ac:dyDescent="0.2">
      <c r="A35" s="134" t="s">
        <v>82</v>
      </c>
      <c r="B35" s="135"/>
      <c r="C35" s="86"/>
      <c r="D35" s="87"/>
      <c r="E35" s="86"/>
      <c r="F35" s="87"/>
      <c r="G35" s="88" t="s">
        <v>23</v>
      </c>
      <c r="H35" s="89"/>
      <c r="I35" s="88" t="s">
        <v>22</v>
      </c>
      <c r="J35" s="89"/>
      <c r="K35" s="86"/>
      <c r="L35" s="90"/>
      <c r="M35" s="90"/>
      <c r="N35" s="90"/>
      <c r="O35" s="90"/>
      <c r="P35" s="90"/>
      <c r="Q35" s="90"/>
      <c r="R35" s="87"/>
      <c r="S35" s="91"/>
      <c r="T35" s="92"/>
      <c r="U35" s="92"/>
      <c r="V35" s="92"/>
      <c r="W35" s="92"/>
      <c r="X35" s="92"/>
      <c r="Y35" s="92"/>
      <c r="Z35" s="93"/>
    </row>
    <row r="36" spans="1:27" s="1" customFormat="1" ht="15.75" x14ac:dyDescent="0.2">
      <c r="A36" s="134" t="s">
        <v>83</v>
      </c>
      <c r="B36" s="135"/>
      <c r="C36" s="88" t="s">
        <v>139</v>
      </c>
      <c r="D36" s="89"/>
      <c r="E36" s="86"/>
      <c r="F36" s="87"/>
      <c r="G36" s="88" t="s">
        <v>78</v>
      </c>
      <c r="H36" s="87"/>
      <c r="I36" s="86"/>
      <c r="J36" s="87"/>
      <c r="K36" s="86"/>
      <c r="L36" s="90"/>
      <c r="M36" s="90"/>
      <c r="N36" s="90"/>
      <c r="O36" s="90"/>
      <c r="P36" s="90"/>
      <c r="Q36" s="90"/>
      <c r="R36" s="87"/>
      <c r="S36" s="98" t="s">
        <v>22</v>
      </c>
      <c r="T36" s="99"/>
      <c r="U36" s="99"/>
      <c r="V36" s="99"/>
      <c r="W36" s="99"/>
      <c r="X36" s="99"/>
      <c r="Y36" s="99"/>
      <c r="Z36" s="100"/>
    </row>
    <row r="37" spans="1:27" s="1" customFormat="1" ht="15.75" x14ac:dyDescent="0.2">
      <c r="A37" s="134" t="s">
        <v>164</v>
      </c>
      <c r="B37" s="135"/>
      <c r="C37" s="88" t="s">
        <v>53</v>
      </c>
      <c r="D37" s="89"/>
      <c r="E37" s="86"/>
      <c r="F37" s="87"/>
      <c r="G37" s="86"/>
      <c r="H37" s="87"/>
      <c r="I37" s="86"/>
      <c r="J37" s="87"/>
      <c r="K37" s="86"/>
      <c r="L37" s="90"/>
      <c r="M37" s="90"/>
      <c r="N37" s="90"/>
      <c r="O37" s="90"/>
      <c r="P37" s="90"/>
      <c r="Q37" s="90"/>
      <c r="R37" s="87"/>
      <c r="S37" s="98"/>
      <c r="T37" s="92"/>
      <c r="U37" s="92"/>
      <c r="V37" s="92"/>
      <c r="W37" s="92"/>
      <c r="X37" s="92"/>
      <c r="Y37" s="92"/>
      <c r="Z37" s="93"/>
    </row>
    <row r="38" spans="1:27" s="1" customFormat="1" x14ac:dyDescent="0.2">
      <c r="A38" s="91"/>
      <c r="B38" s="92"/>
      <c r="C38" s="86"/>
      <c r="D38" s="87"/>
      <c r="E38" s="86"/>
      <c r="F38" s="87"/>
      <c r="G38" s="86"/>
      <c r="H38" s="87"/>
      <c r="I38" s="86"/>
      <c r="J38" s="87"/>
      <c r="K38" s="86"/>
      <c r="L38" s="90"/>
      <c r="M38" s="90"/>
      <c r="N38" s="90"/>
      <c r="O38" s="90"/>
      <c r="P38" s="90"/>
      <c r="Q38" s="90"/>
      <c r="R38" s="87"/>
      <c r="S38" s="91"/>
      <c r="T38" s="92"/>
      <c r="U38" s="92"/>
      <c r="V38" s="92"/>
      <c r="W38" s="92"/>
      <c r="X38" s="92"/>
      <c r="Y38" s="92"/>
      <c r="Z38" s="93"/>
    </row>
    <row r="39" spans="1:27" s="2" customFormat="1" x14ac:dyDescent="0.2">
      <c r="A39" s="101"/>
      <c r="B39" s="102"/>
      <c r="C39" s="104"/>
      <c r="D39" s="106"/>
      <c r="E39" s="104"/>
      <c r="F39" s="106"/>
      <c r="G39" s="104"/>
      <c r="H39" s="106"/>
      <c r="I39" s="104"/>
      <c r="J39" s="106"/>
      <c r="K39" s="104"/>
      <c r="L39" s="105"/>
      <c r="M39" s="105"/>
      <c r="N39" s="105"/>
      <c r="O39" s="105"/>
      <c r="P39" s="105"/>
      <c r="Q39" s="105"/>
      <c r="R39" s="106"/>
      <c r="S39" s="101"/>
      <c r="T39" s="102"/>
      <c r="U39" s="102"/>
      <c r="V39" s="102"/>
      <c r="W39" s="102"/>
      <c r="X39" s="102"/>
      <c r="Y39" s="102"/>
      <c r="Z39" s="103"/>
      <c r="AA39" s="1"/>
    </row>
    <row r="40" spans="1:27" ht="18.75" x14ac:dyDescent="0.2">
      <c r="A40" s="14">
        <f>S34+1</f>
        <v>45536</v>
      </c>
      <c r="B40" s="15"/>
      <c r="C40" s="12">
        <f>A40+1</f>
        <v>45537</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ht="15.75" x14ac:dyDescent="0.2">
      <c r="A41" s="91"/>
      <c r="B41" s="92"/>
      <c r="C41" s="86"/>
      <c r="D41" s="87"/>
      <c r="E41" s="18"/>
      <c r="F41" s="55"/>
      <c r="G41" s="6"/>
      <c r="H41" s="6"/>
      <c r="I41" s="6"/>
      <c r="J41" s="6"/>
      <c r="K41" s="6"/>
      <c r="L41" s="6"/>
      <c r="M41" s="6"/>
      <c r="N41" s="6"/>
      <c r="O41" s="6"/>
      <c r="P41" s="6"/>
      <c r="Q41" s="6"/>
      <c r="R41" s="6"/>
      <c r="S41" s="6"/>
      <c r="T41" s="6"/>
      <c r="U41" s="6"/>
      <c r="V41" s="6"/>
      <c r="W41" s="6"/>
      <c r="X41" s="6"/>
      <c r="Y41" s="6"/>
      <c r="Z41" s="8"/>
    </row>
    <row r="42" spans="1:27" x14ac:dyDescent="0.2">
      <c r="A42" s="91"/>
      <c r="B42" s="92"/>
      <c r="C42" s="86"/>
      <c r="D42" s="87"/>
      <c r="E42" s="18"/>
      <c r="F42" s="56" t="s">
        <v>125</v>
      </c>
      <c r="G42" s="6"/>
      <c r="H42" s="6"/>
      <c r="I42" s="6"/>
      <c r="J42" s="6"/>
      <c r="K42" s="6"/>
      <c r="L42" s="6"/>
      <c r="M42" s="6"/>
      <c r="N42" s="6"/>
      <c r="O42" s="6"/>
      <c r="P42" s="6"/>
      <c r="R42" s="6"/>
      <c r="S42" s="6"/>
      <c r="T42" s="6"/>
      <c r="U42" s="6"/>
      <c r="V42" s="6"/>
      <c r="W42" s="6"/>
      <c r="X42" s="6"/>
      <c r="Y42" s="6"/>
      <c r="Z42" s="7"/>
    </row>
    <row r="43" spans="1:27" x14ac:dyDescent="0.2">
      <c r="A43" s="91"/>
      <c r="B43" s="92"/>
      <c r="C43" s="86"/>
      <c r="D43" s="87"/>
      <c r="E43" s="18"/>
      <c r="F43" s="57" t="s">
        <v>124</v>
      </c>
      <c r="G43" s="6"/>
      <c r="H43" s="6"/>
      <c r="I43" s="6"/>
      <c r="J43" s="6"/>
      <c r="K43" s="6"/>
      <c r="L43" s="6"/>
      <c r="M43" s="6"/>
      <c r="N43" s="6"/>
      <c r="O43" s="6"/>
      <c r="P43" s="6"/>
      <c r="Q43" s="6"/>
      <c r="R43" s="6"/>
      <c r="S43" s="6"/>
      <c r="T43" s="6"/>
      <c r="U43" s="6"/>
      <c r="V43" s="6"/>
      <c r="W43" s="6"/>
      <c r="X43" s="6"/>
      <c r="Y43" s="6"/>
      <c r="Z43" s="7"/>
    </row>
    <row r="44" spans="1:27" x14ac:dyDescent="0.2">
      <c r="A44" s="91"/>
      <c r="B44" s="92"/>
      <c r="C44" s="86"/>
      <c r="D44" s="87"/>
      <c r="E44" s="18"/>
      <c r="F44" s="6"/>
      <c r="G44" s="6"/>
      <c r="H44" s="6"/>
      <c r="I44" s="6"/>
      <c r="J44" s="6"/>
      <c r="K44" s="96" t="s">
        <v>5</v>
      </c>
      <c r="L44" s="96"/>
      <c r="M44" s="96"/>
      <c r="N44" s="96"/>
      <c r="O44" s="96"/>
      <c r="P44" s="96"/>
      <c r="Q44" s="96"/>
      <c r="R44" s="96"/>
      <c r="S44" s="96"/>
      <c r="T44" s="96"/>
      <c r="U44" s="96"/>
      <c r="V44" s="96"/>
      <c r="W44" s="96"/>
      <c r="X44" s="96"/>
      <c r="Y44" s="96"/>
      <c r="Z44" s="97"/>
    </row>
    <row r="45" spans="1:27" s="1" customFormat="1" x14ac:dyDescent="0.2">
      <c r="A45" s="101"/>
      <c r="B45" s="102"/>
      <c r="C45" s="104"/>
      <c r="D45" s="106"/>
      <c r="E45" s="19"/>
      <c r="F45" s="20"/>
      <c r="G45" s="20"/>
      <c r="H45" s="20"/>
      <c r="I45" s="20"/>
      <c r="J45" s="20"/>
      <c r="K45" s="94" t="s">
        <v>4</v>
      </c>
      <c r="L45" s="94"/>
      <c r="M45" s="94"/>
      <c r="N45" s="94"/>
      <c r="O45" s="94"/>
      <c r="P45" s="94"/>
      <c r="Q45" s="94"/>
      <c r="R45" s="94"/>
      <c r="S45" s="94"/>
      <c r="T45" s="94"/>
      <c r="U45" s="94"/>
      <c r="V45" s="94"/>
      <c r="W45" s="94"/>
      <c r="X45" s="94"/>
      <c r="Y45" s="94"/>
      <c r="Z45" s="9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1" priority="3">
      <formula>MONTH(A10)&lt;&gt;MONTH($A$1)</formula>
    </cfRule>
    <cfRule type="expression" dxfId="20" priority="4">
      <formula>OR(WEEKDAY(A10,1)=1,WEEKDAY(A10,1)=7)</formula>
    </cfRule>
  </conditionalFormatting>
  <conditionalFormatting sqref="I10 I16 I22 I28 I34">
    <cfRule type="expression" dxfId="19" priority="1">
      <formula>MONTH(I10)&lt;&gt;MONTH($A$1)</formula>
    </cfRule>
    <cfRule type="expression" dxfId="18"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3"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topLeftCell="A6" workbookViewId="0">
      <selection activeCell="H30" sqref="H30"/>
    </sheetView>
  </sheetViews>
  <sheetFormatPr defaultRowHeight="12.75" x14ac:dyDescent="0.2"/>
  <cols>
    <col min="1" max="1" width="4.85546875" customWidth="1"/>
    <col min="2" max="2" width="13.7109375" customWidth="1"/>
    <col min="3" max="3" width="4.85546875" customWidth="1"/>
    <col min="4" max="4" width="13.7109375" customWidth="1"/>
    <col min="5" max="5" width="4" customWidth="1"/>
    <col min="6" max="6" width="15.42578125" customWidth="1"/>
    <col min="7" max="7" width="3.42578125" customWidth="1"/>
    <col min="8" max="8" width="17" customWidth="1"/>
    <col min="9" max="9" width="3.42578125" customWidth="1"/>
    <col min="10" max="10" width="16.7109375" customWidth="1"/>
    <col min="11" max="11" width="2.42578125" customWidth="1"/>
    <col min="12" max="12" width="2.140625" customWidth="1"/>
    <col min="13" max="15" width="2.42578125" customWidth="1"/>
    <col min="16" max="16" width="4.28515625" customWidth="1"/>
    <col min="17" max="17" width="2.140625" hidden="1" customWidth="1"/>
    <col min="18" max="18" width="1.5703125" hidden="1" customWidth="1"/>
    <col min="19" max="25" width="2.42578125" customWidth="1"/>
    <col min="26" max="26" width="1.5703125" customWidth="1"/>
  </cols>
  <sheetData>
    <row r="1" spans="1:27" s="3" customFormat="1" ht="15" customHeight="1" x14ac:dyDescent="0.2">
      <c r="A1" s="113">
        <f>DATE('1'!AD18,'1'!AD20+8,1)</f>
        <v>45536</v>
      </c>
      <c r="B1" s="113"/>
      <c r="C1" s="113"/>
      <c r="D1" s="113"/>
      <c r="E1" s="113"/>
      <c r="F1" s="113"/>
      <c r="G1" s="113"/>
      <c r="H1" s="113"/>
      <c r="I1" s="11"/>
      <c r="J1" s="11"/>
      <c r="K1" s="116">
        <f>DATE(YEAR(A1),MONTH(A1)-1,1)</f>
        <v>45505</v>
      </c>
      <c r="L1" s="116"/>
      <c r="M1" s="116"/>
      <c r="N1" s="116"/>
      <c r="O1" s="116"/>
      <c r="P1" s="116"/>
      <c r="Q1" s="116"/>
      <c r="S1" s="116">
        <f>DATE(YEAR(A1),MONTH(A1)+1,1)</f>
        <v>45566</v>
      </c>
      <c r="T1" s="116"/>
      <c r="U1" s="116"/>
      <c r="V1" s="116"/>
      <c r="W1" s="116"/>
      <c r="X1" s="116"/>
      <c r="Y1" s="116"/>
    </row>
    <row r="2" spans="1:27" s="3" customFormat="1" ht="11.25" customHeight="1" x14ac:dyDescent="0.2">
      <c r="A2" s="113"/>
      <c r="B2" s="113"/>
      <c r="C2" s="113"/>
      <c r="D2" s="113"/>
      <c r="E2" s="113"/>
      <c r="F2" s="113"/>
      <c r="G2" s="113"/>
      <c r="H2" s="11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113"/>
      <c r="B3" s="113"/>
      <c r="C3" s="113"/>
      <c r="D3" s="113"/>
      <c r="E3" s="113"/>
      <c r="F3" s="113"/>
      <c r="G3" s="113"/>
      <c r="H3" s="11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f t="shared" si="0"/>
        <v>45505</v>
      </c>
      <c r="P3" s="22">
        <f t="shared" si="0"/>
        <v>45506</v>
      </c>
      <c r="Q3" s="22">
        <f t="shared" si="0"/>
        <v>45507</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45566</v>
      </c>
      <c r="V3" s="22">
        <f t="shared" si="1"/>
        <v>45567</v>
      </c>
      <c r="W3" s="22">
        <f t="shared" si="1"/>
        <v>45568</v>
      </c>
      <c r="X3" s="22">
        <f t="shared" si="1"/>
        <v>45569</v>
      </c>
      <c r="Y3" s="22">
        <f t="shared" si="1"/>
        <v>45570</v>
      </c>
    </row>
    <row r="4" spans="1:27" s="4" customFormat="1" ht="9" customHeight="1" x14ac:dyDescent="0.2">
      <c r="A4" s="113"/>
      <c r="B4" s="113"/>
      <c r="C4" s="113"/>
      <c r="D4" s="113"/>
      <c r="E4" s="113"/>
      <c r="F4" s="113"/>
      <c r="G4" s="113"/>
      <c r="H4" s="113"/>
      <c r="I4" s="11"/>
      <c r="J4" s="11"/>
      <c r="K4" s="22">
        <f t="shared" si="0"/>
        <v>45508</v>
      </c>
      <c r="L4" s="22">
        <f t="shared" si="0"/>
        <v>45509</v>
      </c>
      <c r="M4" s="22">
        <f t="shared" si="0"/>
        <v>45510</v>
      </c>
      <c r="N4" s="22">
        <f t="shared" si="0"/>
        <v>45511</v>
      </c>
      <c r="O4" s="22">
        <f t="shared" si="0"/>
        <v>45512</v>
      </c>
      <c r="P4" s="22">
        <f t="shared" si="0"/>
        <v>45513</v>
      </c>
      <c r="Q4" s="22">
        <f t="shared" si="0"/>
        <v>45514</v>
      </c>
      <c r="R4" s="3"/>
      <c r="S4" s="22">
        <f t="shared" si="1"/>
        <v>45571</v>
      </c>
      <c r="T4" s="22">
        <f t="shared" si="1"/>
        <v>45572</v>
      </c>
      <c r="U4" s="22">
        <f t="shared" si="1"/>
        <v>45573</v>
      </c>
      <c r="V4" s="22">
        <f t="shared" si="1"/>
        <v>45574</v>
      </c>
      <c r="W4" s="22">
        <f t="shared" si="1"/>
        <v>45575</v>
      </c>
      <c r="X4" s="22">
        <f t="shared" si="1"/>
        <v>45576</v>
      </c>
      <c r="Y4" s="22">
        <f t="shared" si="1"/>
        <v>45577</v>
      </c>
    </row>
    <row r="5" spans="1:27" s="4" customFormat="1" ht="9" customHeight="1" x14ac:dyDescent="0.2">
      <c r="A5" s="113"/>
      <c r="B5" s="113"/>
      <c r="C5" s="113"/>
      <c r="D5" s="113"/>
      <c r="E5" s="113"/>
      <c r="F5" s="113"/>
      <c r="G5" s="113"/>
      <c r="H5" s="113"/>
      <c r="I5" s="11"/>
      <c r="J5" s="11"/>
      <c r="K5" s="22">
        <f t="shared" si="0"/>
        <v>45515</v>
      </c>
      <c r="L5" s="22">
        <f t="shared" si="0"/>
        <v>45516</v>
      </c>
      <c r="M5" s="22">
        <f t="shared" si="0"/>
        <v>45517</v>
      </c>
      <c r="N5" s="22">
        <f t="shared" si="0"/>
        <v>45518</v>
      </c>
      <c r="O5" s="22">
        <f t="shared" si="0"/>
        <v>45519</v>
      </c>
      <c r="P5" s="22">
        <f t="shared" si="0"/>
        <v>45520</v>
      </c>
      <c r="Q5" s="22">
        <f t="shared" si="0"/>
        <v>45521</v>
      </c>
      <c r="R5" s="3"/>
      <c r="S5" s="22">
        <f t="shared" si="1"/>
        <v>45578</v>
      </c>
      <c r="T5" s="22">
        <f t="shared" si="1"/>
        <v>45579</v>
      </c>
      <c r="U5" s="22">
        <f t="shared" si="1"/>
        <v>45580</v>
      </c>
      <c r="V5" s="22">
        <f t="shared" si="1"/>
        <v>45581</v>
      </c>
      <c r="W5" s="22">
        <f t="shared" si="1"/>
        <v>45582</v>
      </c>
      <c r="X5" s="22">
        <f t="shared" si="1"/>
        <v>45583</v>
      </c>
      <c r="Y5" s="22">
        <f t="shared" si="1"/>
        <v>45584</v>
      </c>
    </row>
    <row r="6" spans="1:27" s="4" customFormat="1" ht="9" customHeight="1" x14ac:dyDescent="0.2">
      <c r="A6" s="113"/>
      <c r="B6" s="113"/>
      <c r="C6" s="113"/>
      <c r="D6" s="113"/>
      <c r="E6" s="113"/>
      <c r="F6" s="113"/>
      <c r="G6" s="113"/>
      <c r="H6" s="113"/>
      <c r="I6" s="11"/>
      <c r="J6" s="11"/>
      <c r="K6" s="22">
        <f t="shared" si="0"/>
        <v>45522</v>
      </c>
      <c r="L6" s="22">
        <f t="shared" si="0"/>
        <v>45523</v>
      </c>
      <c r="M6" s="22">
        <f t="shared" si="0"/>
        <v>45524</v>
      </c>
      <c r="N6" s="22">
        <f t="shared" si="0"/>
        <v>45525</v>
      </c>
      <c r="O6" s="22">
        <f t="shared" si="0"/>
        <v>45526</v>
      </c>
      <c r="P6" s="22">
        <f t="shared" si="0"/>
        <v>45527</v>
      </c>
      <c r="Q6" s="22">
        <f t="shared" si="0"/>
        <v>45528</v>
      </c>
      <c r="R6" s="3"/>
      <c r="S6" s="22">
        <f t="shared" si="1"/>
        <v>45585</v>
      </c>
      <c r="T6" s="22">
        <f t="shared" si="1"/>
        <v>45586</v>
      </c>
      <c r="U6" s="22">
        <f t="shared" si="1"/>
        <v>45587</v>
      </c>
      <c r="V6" s="22">
        <f t="shared" si="1"/>
        <v>45588</v>
      </c>
      <c r="W6" s="22">
        <f t="shared" si="1"/>
        <v>45589</v>
      </c>
      <c r="X6" s="22">
        <f t="shared" si="1"/>
        <v>45590</v>
      </c>
      <c r="Y6" s="22">
        <f t="shared" si="1"/>
        <v>45591</v>
      </c>
    </row>
    <row r="7" spans="1:27" s="4" customFormat="1" ht="9" customHeight="1" x14ac:dyDescent="0.2">
      <c r="A7" s="113"/>
      <c r="B7" s="113"/>
      <c r="C7" s="113"/>
      <c r="D7" s="113"/>
      <c r="E7" s="113"/>
      <c r="F7" s="113"/>
      <c r="G7" s="113"/>
      <c r="H7" s="113"/>
      <c r="I7" s="11"/>
      <c r="J7" s="11"/>
      <c r="K7" s="22">
        <f t="shared" si="0"/>
        <v>45529</v>
      </c>
      <c r="L7" s="22">
        <f t="shared" si="0"/>
        <v>45530</v>
      </c>
      <c r="M7" s="22">
        <f t="shared" si="0"/>
        <v>45531</v>
      </c>
      <c r="N7" s="22">
        <f t="shared" si="0"/>
        <v>45532</v>
      </c>
      <c r="O7" s="22">
        <f t="shared" si="0"/>
        <v>45533</v>
      </c>
      <c r="P7" s="22">
        <f t="shared" si="0"/>
        <v>45534</v>
      </c>
      <c r="Q7" s="22">
        <f t="shared" si="0"/>
        <v>45535</v>
      </c>
      <c r="R7" s="3"/>
      <c r="S7" s="22">
        <f t="shared" si="1"/>
        <v>45592</v>
      </c>
      <c r="T7" s="22">
        <f t="shared" si="1"/>
        <v>45593</v>
      </c>
      <c r="U7" s="22">
        <f t="shared" si="1"/>
        <v>45594</v>
      </c>
      <c r="V7" s="22">
        <f t="shared" si="1"/>
        <v>45595</v>
      </c>
      <c r="W7" s="22">
        <f t="shared" si="1"/>
        <v>45596</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114">
        <f>A10</f>
        <v>45536</v>
      </c>
      <c r="B9" s="115"/>
      <c r="C9" s="115">
        <f>C10</f>
        <v>45537</v>
      </c>
      <c r="D9" s="115"/>
      <c r="E9" s="115">
        <f>E10</f>
        <v>45538</v>
      </c>
      <c r="F9" s="115"/>
      <c r="G9" s="115">
        <f>G10</f>
        <v>45539</v>
      </c>
      <c r="H9" s="115"/>
      <c r="I9" s="115">
        <f>I10</f>
        <v>45540</v>
      </c>
      <c r="J9" s="115"/>
      <c r="K9" s="115">
        <f>K10</f>
        <v>45541</v>
      </c>
      <c r="L9" s="115"/>
      <c r="M9" s="115"/>
      <c r="N9" s="115"/>
      <c r="O9" s="115"/>
      <c r="P9" s="115"/>
      <c r="Q9" s="115"/>
      <c r="R9" s="115"/>
      <c r="S9" s="115">
        <f>S10</f>
        <v>45542</v>
      </c>
      <c r="T9" s="115"/>
      <c r="U9" s="115"/>
      <c r="V9" s="115"/>
      <c r="W9" s="115"/>
      <c r="X9" s="115"/>
      <c r="Y9" s="115"/>
      <c r="Z9" s="117"/>
    </row>
    <row r="10" spans="1:27" s="1" customFormat="1" ht="18.75" x14ac:dyDescent="0.2">
      <c r="A10" s="14">
        <f>$A$1-(WEEKDAY($A$1,1)-(start_day-1))-IF((WEEKDAY($A$1,1)-(start_day-1))&lt;=0,7,0)+1</f>
        <v>45536</v>
      </c>
      <c r="B10" s="15"/>
      <c r="C10" s="12">
        <f>A10+1</f>
        <v>45537</v>
      </c>
      <c r="D10" s="13"/>
      <c r="E10" s="12">
        <f>C10+1</f>
        <v>45538</v>
      </c>
      <c r="F10" s="13"/>
      <c r="G10" s="12">
        <f>E10+1</f>
        <v>45539</v>
      </c>
      <c r="H10" s="13"/>
      <c r="I10" s="12">
        <f>G10+1</f>
        <v>45540</v>
      </c>
      <c r="J10" s="13"/>
      <c r="K10" s="109">
        <f>I10+1</f>
        <v>45541</v>
      </c>
      <c r="L10" s="110"/>
      <c r="M10" s="111"/>
      <c r="N10" s="111"/>
      <c r="O10" s="111"/>
      <c r="P10" s="111"/>
      <c r="Q10" s="111"/>
      <c r="R10" s="112"/>
      <c r="S10" s="120">
        <f>K10+1</f>
        <v>45542</v>
      </c>
      <c r="T10" s="121"/>
      <c r="U10" s="107"/>
      <c r="V10" s="107"/>
      <c r="W10" s="107"/>
      <c r="X10" s="107"/>
      <c r="Y10" s="107"/>
      <c r="Z10" s="108"/>
    </row>
    <row r="11" spans="1:27" s="1" customFormat="1" ht="15.75" x14ac:dyDescent="0.2">
      <c r="A11" s="91"/>
      <c r="B11" s="92"/>
      <c r="C11" s="129" t="s">
        <v>80</v>
      </c>
      <c r="D11" s="131"/>
      <c r="E11" s="86"/>
      <c r="F11" s="87"/>
      <c r="G11" s="88" t="s">
        <v>22</v>
      </c>
      <c r="H11" s="87"/>
      <c r="I11" s="88" t="s">
        <v>22</v>
      </c>
      <c r="J11" s="87"/>
      <c r="K11" s="86"/>
      <c r="L11" s="90"/>
      <c r="M11" s="90"/>
      <c r="N11" s="90"/>
      <c r="O11" s="90"/>
      <c r="P11" s="90"/>
      <c r="Q11" s="90"/>
      <c r="R11" s="87"/>
      <c r="S11" s="98" t="s">
        <v>23</v>
      </c>
      <c r="T11" s="99"/>
      <c r="U11" s="99"/>
      <c r="V11" s="99"/>
      <c r="W11" s="99"/>
      <c r="X11" s="99"/>
      <c r="Y11" s="99"/>
      <c r="Z11" s="100"/>
    </row>
    <row r="12" spans="1:27" s="1" customFormat="1" ht="15.75" x14ac:dyDescent="0.2">
      <c r="A12" s="91"/>
      <c r="B12" s="92"/>
      <c r="C12" s="129" t="s">
        <v>88</v>
      </c>
      <c r="D12" s="131"/>
      <c r="E12" s="86"/>
      <c r="F12" s="87"/>
      <c r="G12" s="86"/>
      <c r="H12" s="87"/>
      <c r="I12" s="86"/>
      <c r="J12" s="87"/>
      <c r="K12" s="86"/>
      <c r="L12" s="90"/>
      <c r="M12" s="90"/>
      <c r="N12" s="90"/>
      <c r="O12" s="90"/>
      <c r="P12" s="90"/>
      <c r="Q12" s="90"/>
      <c r="R12" s="87"/>
      <c r="S12" s="98" t="s">
        <v>93</v>
      </c>
      <c r="T12" s="99"/>
      <c r="U12" s="99"/>
      <c r="V12" s="99"/>
      <c r="W12" s="99"/>
      <c r="X12" s="99"/>
      <c r="Y12" s="99"/>
      <c r="Z12" s="100"/>
    </row>
    <row r="13" spans="1:27" s="1" customFormat="1" ht="15.75" x14ac:dyDescent="0.2">
      <c r="A13" s="91"/>
      <c r="B13" s="92"/>
      <c r="C13" s="129" t="s">
        <v>58</v>
      </c>
      <c r="D13" s="131"/>
      <c r="E13" s="86"/>
      <c r="F13" s="87"/>
      <c r="G13" s="86"/>
      <c r="H13" s="87"/>
      <c r="I13" s="86"/>
      <c r="J13" s="87"/>
      <c r="K13" s="86"/>
      <c r="L13" s="90"/>
      <c r="M13" s="90"/>
      <c r="N13" s="90"/>
      <c r="O13" s="90"/>
      <c r="P13" s="90"/>
      <c r="Q13" s="90"/>
      <c r="R13" s="87"/>
      <c r="S13" s="98" t="s">
        <v>94</v>
      </c>
      <c r="T13" s="99"/>
      <c r="U13" s="99"/>
      <c r="V13" s="99"/>
      <c r="W13" s="99"/>
      <c r="X13" s="99"/>
      <c r="Y13" s="99"/>
      <c r="Z13" s="100"/>
    </row>
    <row r="14" spans="1:27" s="1" customFormat="1" ht="15.75" x14ac:dyDescent="0.2">
      <c r="A14" s="91"/>
      <c r="B14" s="92"/>
      <c r="C14" s="129"/>
      <c r="D14" s="131"/>
      <c r="E14" s="86"/>
      <c r="F14" s="87"/>
      <c r="G14" s="86"/>
      <c r="H14" s="87"/>
      <c r="I14" s="86"/>
      <c r="J14" s="87"/>
      <c r="K14" s="86"/>
      <c r="L14" s="90"/>
      <c r="M14" s="90"/>
      <c r="N14" s="90"/>
      <c r="O14" s="90"/>
      <c r="P14" s="90"/>
      <c r="Q14" s="90"/>
      <c r="R14" s="87"/>
      <c r="S14" s="91"/>
      <c r="T14" s="92"/>
      <c r="U14" s="92"/>
      <c r="V14" s="92"/>
      <c r="W14" s="92"/>
      <c r="X14" s="92"/>
      <c r="Y14" s="92"/>
      <c r="Z14" s="93"/>
    </row>
    <row r="15" spans="1:27" s="2" customFormat="1" ht="13.15" customHeight="1" x14ac:dyDescent="0.2">
      <c r="A15" s="101"/>
      <c r="B15" s="102"/>
      <c r="C15" s="104"/>
      <c r="D15" s="106"/>
      <c r="E15" s="104"/>
      <c r="F15" s="106"/>
      <c r="G15" s="104"/>
      <c r="H15" s="106"/>
      <c r="I15" s="104"/>
      <c r="J15" s="106"/>
      <c r="K15" s="104"/>
      <c r="L15" s="105"/>
      <c r="M15" s="105"/>
      <c r="N15" s="105"/>
      <c r="O15" s="105"/>
      <c r="P15" s="105"/>
      <c r="Q15" s="105"/>
      <c r="R15" s="106"/>
      <c r="S15" s="101"/>
      <c r="T15" s="102"/>
      <c r="U15" s="102"/>
      <c r="V15" s="102"/>
      <c r="W15" s="102"/>
      <c r="X15" s="102"/>
      <c r="Y15" s="102"/>
      <c r="Z15" s="103"/>
      <c r="AA15" s="1"/>
    </row>
    <row r="16" spans="1:27" s="1" customFormat="1" ht="18.75" x14ac:dyDescent="0.2">
      <c r="A16" s="14">
        <f>S10+1</f>
        <v>45543</v>
      </c>
      <c r="B16" s="15"/>
      <c r="C16" s="12">
        <f>A16+1</f>
        <v>45544</v>
      </c>
      <c r="D16" s="13"/>
      <c r="E16" s="12">
        <f>C16+1</f>
        <v>45545</v>
      </c>
      <c r="F16" s="13"/>
      <c r="G16" s="12">
        <f>E16+1</f>
        <v>45546</v>
      </c>
      <c r="H16" s="13"/>
      <c r="I16" s="12">
        <f>G16+1</f>
        <v>45547</v>
      </c>
      <c r="J16" s="13"/>
      <c r="K16" s="109">
        <f>I16+1</f>
        <v>45548</v>
      </c>
      <c r="L16" s="110"/>
      <c r="M16" s="111"/>
      <c r="N16" s="111"/>
      <c r="O16" s="111"/>
      <c r="P16" s="111"/>
      <c r="Q16" s="111"/>
      <c r="R16" s="112"/>
      <c r="S16" s="120">
        <f>K16+1</f>
        <v>45549</v>
      </c>
      <c r="T16" s="121"/>
      <c r="U16" s="169" t="s">
        <v>23</v>
      </c>
      <c r="V16" s="170"/>
      <c r="W16" s="170"/>
      <c r="X16" s="170"/>
      <c r="Y16" s="170"/>
      <c r="Z16" s="171"/>
    </row>
    <row r="17" spans="1:27" s="1" customFormat="1" ht="15.75" x14ac:dyDescent="0.2">
      <c r="A17" s="134" t="s">
        <v>82</v>
      </c>
      <c r="B17" s="99"/>
      <c r="C17" s="129"/>
      <c r="D17" s="131"/>
      <c r="E17" s="86"/>
      <c r="F17" s="87"/>
      <c r="G17" s="88" t="s">
        <v>23</v>
      </c>
      <c r="H17" s="89"/>
      <c r="I17" s="88"/>
      <c r="J17" s="89"/>
      <c r="K17" s="86"/>
      <c r="L17" s="90"/>
      <c r="M17" s="90"/>
      <c r="N17" s="90"/>
      <c r="O17" s="90"/>
      <c r="P17" s="90"/>
      <c r="Q17" s="90"/>
      <c r="R17" s="87"/>
      <c r="S17" s="98" t="s">
        <v>29</v>
      </c>
      <c r="T17" s="99"/>
      <c r="U17" s="99"/>
      <c r="V17" s="99"/>
      <c r="W17" s="99"/>
      <c r="X17" s="99"/>
      <c r="Y17" s="99"/>
      <c r="Z17" s="100"/>
    </row>
    <row r="18" spans="1:27" s="1" customFormat="1" ht="15.75" x14ac:dyDescent="0.2">
      <c r="A18" s="134" t="s">
        <v>89</v>
      </c>
      <c r="B18" s="135"/>
      <c r="C18" s="129"/>
      <c r="D18" s="131"/>
      <c r="E18" s="86"/>
      <c r="F18" s="87"/>
      <c r="G18" s="88" t="s">
        <v>29</v>
      </c>
      <c r="H18" s="89"/>
      <c r="I18" s="88" t="s">
        <v>22</v>
      </c>
      <c r="J18" s="89"/>
      <c r="K18" s="86"/>
      <c r="L18" s="90"/>
      <c r="M18" s="90"/>
      <c r="N18" s="90"/>
      <c r="O18" s="90"/>
      <c r="P18" s="90"/>
      <c r="Q18" s="90"/>
      <c r="R18" s="87"/>
      <c r="S18" s="98" t="s">
        <v>30</v>
      </c>
      <c r="T18" s="99"/>
      <c r="U18" s="99"/>
      <c r="V18" s="99"/>
      <c r="W18" s="99"/>
      <c r="X18" s="99"/>
      <c r="Y18" s="99"/>
      <c r="Z18" s="100"/>
    </row>
    <row r="19" spans="1:27" s="1" customFormat="1" ht="15.75" x14ac:dyDescent="0.2">
      <c r="A19" s="134" t="s">
        <v>165</v>
      </c>
      <c r="B19" s="135"/>
      <c r="C19" s="129"/>
      <c r="D19" s="131"/>
      <c r="E19" s="86"/>
      <c r="F19" s="87"/>
      <c r="G19" s="88" t="s">
        <v>30</v>
      </c>
      <c r="H19" s="89"/>
      <c r="I19" s="88" t="s">
        <v>117</v>
      </c>
      <c r="J19" s="89"/>
      <c r="K19" s="86"/>
      <c r="L19" s="90"/>
      <c r="M19" s="90"/>
      <c r="N19" s="90"/>
      <c r="O19" s="90"/>
      <c r="P19" s="90"/>
      <c r="Q19" s="90"/>
      <c r="R19" s="87"/>
      <c r="S19" s="98" t="s">
        <v>95</v>
      </c>
      <c r="T19" s="99"/>
      <c r="U19" s="99"/>
      <c r="V19" s="99"/>
      <c r="W19" s="99"/>
      <c r="X19" s="99"/>
      <c r="Y19" s="99"/>
      <c r="Z19" s="100"/>
    </row>
    <row r="20" spans="1:27" s="1" customFormat="1" ht="15.75" x14ac:dyDescent="0.2">
      <c r="A20" s="91"/>
      <c r="B20" s="92"/>
      <c r="C20" s="86"/>
      <c r="D20" s="87"/>
      <c r="E20" s="86"/>
      <c r="F20" s="87"/>
      <c r="G20" s="86"/>
      <c r="H20" s="87"/>
      <c r="I20" s="88"/>
      <c r="J20" s="87"/>
      <c r="K20" s="86"/>
      <c r="L20" s="90"/>
      <c r="M20" s="90"/>
      <c r="N20" s="90"/>
      <c r="O20" s="90"/>
      <c r="P20" s="90"/>
      <c r="Q20" s="90"/>
      <c r="R20" s="87"/>
      <c r="S20" s="98" t="s">
        <v>96</v>
      </c>
      <c r="T20" s="92"/>
      <c r="U20" s="92"/>
      <c r="V20" s="92"/>
      <c r="W20" s="92"/>
      <c r="X20" s="92"/>
      <c r="Y20" s="92"/>
      <c r="Z20" s="93"/>
    </row>
    <row r="21" spans="1:27" s="2" customFormat="1" ht="13.15" customHeight="1" x14ac:dyDescent="0.2">
      <c r="A21" s="101"/>
      <c r="B21" s="102"/>
      <c r="C21" s="104"/>
      <c r="D21" s="106"/>
      <c r="E21" s="104"/>
      <c r="F21" s="106"/>
      <c r="G21" s="104"/>
      <c r="H21" s="106"/>
      <c r="I21" s="104"/>
      <c r="J21" s="106"/>
      <c r="K21" s="104"/>
      <c r="L21" s="105"/>
      <c r="M21" s="105"/>
      <c r="N21" s="105"/>
      <c r="O21" s="105"/>
      <c r="P21" s="105"/>
      <c r="Q21" s="105"/>
      <c r="R21" s="106"/>
      <c r="S21" s="101"/>
      <c r="T21" s="102"/>
      <c r="U21" s="102"/>
      <c r="V21" s="102"/>
      <c r="W21" s="102"/>
      <c r="X21" s="102"/>
      <c r="Y21" s="102"/>
      <c r="Z21" s="103"/>
      <c r="AA21" s="1"/>
    </row>
    <row r="22" spans="1:27" s="1" customFormat="1" ht="18.75" x14ac:dyDescent="0.2">
      <c r="A22" s="14">
        <f>S16+1</f>
        <v>45550</v>
      </c>
      <c r="B22" s="15"/>
      <c r="C22" s="12">
        <f>A22+1</f>
        <v>45551</v>
      </c>
      <c r="D22" s="13"/>
      <c r="E22" s="12">
        <f>C22+1</f>
        <v>45552</v>
      </c>
      <c r="F22" s="13"/>
      <c r="G22" s="12">
        <f>E22+1</f>
        <v>45553</v>
      </c>
      <c r="H22" s="13"/>
      <c r="I22" s="12">
        <f>G22+1</f>
        <v>45554</v>
      </c>
      <c r="J22" s="13"/>
      <c r="K22" s="109">
        <f>I22+1</f>
        <v>45555</v>
      </c>
      <c r="L22" s="110"/>
      <c r="M22" s="111"/>
      <c r="N22" s="111"/>
      <c r="O22" s="111"/>
      <c r="P22" s="111"/>
      <c r="Q22" s="111"/>
      <c r="R22" s="112"/>
      <c r="S22" s="120">
        <f>K22+1</f>
        <v>45556</v>
      </c>
      <c r="T22" s="121"/>
      <c r="U22" s="107"/>
      <c r="V22" s="107"/>
      <c r="W22" s="107"/>
      <c r="X22" s="107"/>
      <c r="Y22" s="107"/>
      <c r="Z22" s="108"/>
    </row>
    <row r="23" spans="1:27" s="1" customFormat="1" ht="15.75" x14ac:dyDescent="0.2">
      <c r="A23" s="134"/>
      <c r="B23" s="99"/>
      <c r="C23" s="129" t="s">
        <v>48</v>
      </c>
      <c r="D23" s="131"/>
      <c r="E23" s="86"/>
      <c r="F23" s="87"/>
      <c r="G23" s="88" t="s">
        <v>76</v>
      </c>
      <c r="H23" s="89"/>
      <c r="I23" s="88" t="s">
        <v>22</v>
      </c>
      <c r="J23" s="89"/>
      <c r="K23" s="86"/>
      <c r="L23" s="90"/>
      <c r="M23" s="90"/>
      <c r="N23" s="90"/>
      <c r="O23" s="90"/>
      <c r="P23" s="90"/>
      <c r="Q23" s="90"/>
      <c r="R23" s="87"/>
      <c r="S23" s="134" t="s">
        <v>126</v>
      </c>
      <c r="T23" s="135"/>
      <c r="U23" s="135"/>
      <c r="V23" s="135"/>
      <c r="W23" s="135"/>
      <c r="X23" s="135"/>
      <c r="Y23" s="135"/>
      <c r="Z23" s="147"/>
    </row>
    <row r="24" spans="1:27" s="1" customFormat="1" ht="15.75" x14ac:dyDescent="0.2">
      <c r="A24" s="134"/>
      <c r="B24" s="135"/>
      <c r="C24" s="129" t="s">
        <v>90</v>
      </c>
      <c r="D24" s="89"/>
      <c r="E24" s="86"/>
      <c r="F24" s="87"/>
      <c r="G24" s="88" t="s">
        <v>22</v>
      </c>
      <c r="H24" s="89"/>
      <c r="I24" s="88"/>
      <c r="J24" s="89"/>
      <c r="K24" s="86"/>
      <c r="L24" s="90"/>
      <c r="M24" s="90"/>
      <c r="N24" s="90"/>
      <c r="O24" s="90"/>
      <c r="P24" s="90"/>
      <c r="Q24" s="90"/>
      <c r="R24" s="87"/>
      <c r="S24" s="98" t="s">
        <v>166</v>
      </c>
      <c r="T24" s="99"/>
      <c r="U24" s="99"/>
      <c r="V24" s="99"/>
      <c r="W24" s="99"/>
      <c r="X24" s="99"/>
      <c r="Y24" s="99"/>
      <c r="Z24" s="100"/>
    </row>
    <row r="25" spans="1:27" s="1" customFormat="1" ht="15.75" x14ac:dyDescent="0.2">
      <c r="A25" s="134"/>
      <c r="B25" s="135"/>
      <c r="C25" s="129" t="s">
        <v>91</v>
      </c>
      <c r="D25" s="131"/>
      <c r="E25" s="86"/>
      <c r="F25" s="87"/>
      <c r="G25" s="86"/>
      <c r="H25" s="87"/>
      <c r="I25" s="86"/>
      <c r="J25" s="87"/>
      <c r="K25" s="86"/>
      <c r="L25" s="90"/>
      <c r="M25" s="90"/>
      <c r="N25" s="90"/>
      <c r="O25" s="90"/>
      <c r="P25" s="90"/>
      <c r="Q25" s="90"/>
      <c r="R25" s="87"/>
      <c r="S25" s="98" t="s">
        <v>167</v>
      </c>
      <c r="T25" s="99"/>
      <c r="U25" s="99"/>
      <c r="V25" s="99"/>
      <c r="W25" s="99"/>
      <c r="X25" s="99"/>
      <c r="Y25" s="99"/>
      <c r="Z25" s="100"/>
    </row>
    <row r="26" spans="1:27" s="1" customFormat="1" x14ac:dyDescent="0.2">
      <c r="A26" s="91"/>
      <c r="B26" s="92"/>
      <c r="C26" s="86"/>
      <c r="D26" s="87"/>
      <c r="E26" s="86"/>
      <c r="F26" s="87"/>
      <c r="G26" s="86"/>
      <c r="H26" s="87"/>
      <c r="I26" s="86"/>
      <c r="J26" s="87"/>
      <c r="K26" s="86"/>
      <c r="L26" s="90"/>
      <c r="M26" s="90"/>
      <c r="N26" s="90"/>
      <c r="O26" s="90"/>
      <c r="P26" s="90"/>
      <c r="Q26" s="90"/>
      <c r="R26" s="87"/>
      <c r="S26" s="91"/>
      <c r="T26" s="92"/>
      <c r="U26" s="92"/>
      <c r="V26" s="92"/>
      <c r="W26" s="92"/>
      <c r="X26" s="92"/>
      <c r="Y26" s="92"/>
      <c r="Z26" s="93"/>
    </row>
    <row r="27" spans="1:27" s="2" customFormat="1" x14ac:dyDescent="0.2">
      <c r="A27" s="101"/>
      <c r="B27" s="102"/>
      <c r="C27" s="104"/>
      <c r="D27" s="106"/>
      <c r="E27" s="104"/>
      <c r="F27" s="106"/>
      <c r="G27" s="104"/>
      <c r="H27" s="106"/>
      <c r="I27" s="104"/>
      <c r="J27" s="106"/>
      <c r="K27" s="104"/>
      <c r="L27" s="105"/>
      <c r="M27" s="105"/>
      <c r="N27" s="105"/>
      <c r="O27" s="105"/>
      <c r="P27" s="105"/>
      <c r="Q27" s="105"/>
      <c r="R27" s="106"/>
      <c r="S27" s="101"/>
      <c r="T27" s="102"/>
      <c r="U27" s="102"/>
      <c r="V27" s="102"/>
      <c r="W27" s="102"/>
      <c r="X27" s="102"/>
      <c r="Y27" s="102"/>
      <c r="Z27" s="103"/>
      <c r="AA27" s="1"/>
    </row>
    <row r="28" spans="1:27" s="1" customFormat="1" ht="18.75" x14ac:dyDescent="0.2">
      <c r="A28" s="14">
        <f>S22+1</f>
        <v>45557</v>
      </c>
      <c r="B28" s="15"/>
      <c r="C28" s="12">
        <f>A28+1</f>
        <v>45558</v>
      </c>
      <c r="D28" s="13"/>
      <c r="E28" s="12">
        <f>C28+1</f>
        <v>45559</v>
      </c>
      <c r="F28" s="13"/>
      <c r="G28" s="12">
        <f>E28+1</f>
        <v>45560</v>
      </c>
      <c r="H28" s="13"/>
      <c r="I28" s="12">
        <f>G28+1</f>
        <v>45561</v>
      </c>
      <c r="J28" s="13"/>
      <c r="K28" s="109">
        <f>I28+1</f>
        <v>45562</v>
      </c>
      <c r="L28" s="110"/>
      <c r="M28" s="111"/>
      <c r="N28" s="111"/>
      <c r="O28" s="111"/>
      <c r="P28" s="111"/>
      <c r="Q28" s="111"/>
      <c r="R28" s="112"/>
      <c r="S28" s="120">
        <f>K28+1</f>
        <v>45563</v>
      </c>
      <c r="T28" s="121"/>
      <c r="U28" s="107"/>
      <c r="V28" s="107"/>
      <c r="W28" s="107"/>
      <c r="X28" s="107"/>
      <c r="Y28" s="107"/>
      <c r="Z28" s="108"/>
    </row>
    <row r="29" spans="1:27" s="1" customFormat="1" ht="15.75" x14ac:dyDescent="0.2">
      <c r="A29" s="91"/>
      <c r="B29" s="92"/>
      <c r="C29" s="129"/>
      <c r="D29" s="131"/>
      <c r="E29" s="86"/>
      <c r="F29" s="87"/>
      <c r="G29" s="88" t="s">
        <v>92</v>
      </c>
      <c r="H29" s="87"/>
      <c r="I29" s="88" t="s">
        <v>22</v>
      </c>
      <c r="J29" s="89"/>
      <c r="K29" s="86"/>
      <c r="L29" s="90"/>
      <c r="M29" s="90"/>
      <c r="N29" s="90"/>
      <c r="O29" s="90"/>
      <c r="P29" s="90"/>
      <c r="Q29" s="90"/>
      <c r="R29" s="87"/>
      <c r="S29" s="134" t="s">
        <v>176</v>
      </c>
      <c r="T29" s="99"/>
      <c r="U29" s="99"/>
      <c r="V29" s="99"/>
      <c r="W29" s="99"/>
      <c r="X29" s="99"/>
      <c r="Y29" s="99"/>
      <c r="Z29" s="100"/>
    </row>
    <row r="30" spans="1:27" s="1" customFormat="1" ht="15.75" x14ac:dyDescent="0.2">
      <c r="A30" s="91"/>
      <c r="B30" s="92"/>
      <c r="C30" s="88" t="s">
        <v>137</v>
      </c>
      <c r="D30" s="89"/>
      <c r="E30" s="86"/>
      <c r="F30" s="87"/>
      <c r="I30" s="86"/>
      <c r="J30" s="87"/>
      <c r="K30" s="86"/>
      <c r="L30" s="90"/>
      <c r="M30" s="90"/>
      <c r="N30" s="90"/>
      <c r="O30" s="90"/>
      <c r="P30" s="90"/>
      <c r="Q30" s="90"/>
      <c r="R30" s="87"/>
      <c r="S30" s="98" t="s">
        <v>22</v>
      </c>
      <c r="T30" s="99"/>
      <c r="U30" s="99"/>
      <c r="V30" s="99"/>
      <c r="W30" s="99"/>
      <c r="X30" s="99"/>
      <c r="Y30" s="99"/>
      <c r="Z30" s="100"/>
    </row>
    <row r="31" spans="1:27" s="1" customFormat="1" ht="15.75" x14ac:dyDescent="0.2">
      <c r="A31" s="91"/>
      <c r="B31" s="92"/>
      <c r="C31" s="88" t="s">
        <v>138</v>
      </c>
      <c r="D31" s="131"/>
      <c r="E31" s="86"/>
      <c r="F31" s="87"/>
      <c r="G31" s="86"/>
      <c r="H31" s="87"/>
      <c r="I31" s="86"/>
      <c r="J31" s="87"/>
      <c r="K31" s="86"/>
      <c r="L31" s="90"/>
      <c r="M31" s="90"/>
      <c r="N31" s="90"/>
      <c r="O31" s="90"/>
      <c r="P31" s="90"/>
      <c r="Q31" s="90"/>
      <c r="R31" s="87"/>
      <c r="S31" s="98"/>
      <c r="T31" s="99"/>
      <c r="U31" s="99"/>
      <c r="V31" s="99"/>
      <c r="W31" s="99"/>
      <c r="X31" s="99"/>
      <c r="Y31" s="99"/>
      <c r="Z31" s="100"/>
    </row>
    <row r="32" spans="1:27" s="1" customFormat="1" x14ac:dyDescent="0.2">
      <c r="A32" s="91"/>
      <c r="B32" s="92"/>
      <c r="C32" s="86"/>
      <c r="D32" s="87"/>
      <c r="E32" s="86"/>
      <c r="F32" s="87"/>
      <c r="G32" s="86"/>
      <c r="H32" s="87"/>
      <c r="I32" s="86"/>
      <c r="J32" s="87"/>
      <c r="K32" s="86"/>
      <c r="L32" s="90"/>
      <c r="M32" s="90"/>
      <c r="N32" s="90"/>
      <c r="O32" s="90"/>
      <c r="P32" s="90"/>
      <c r="Q32" s="90"/>
      <c r="R32" s="87"/>
      <c r="S32" s="91"/>
      <c r="T32" s="92"/>
      <c r="U32" s="92"/>
      <c r="V32" s="92"/>
      <c r="W32" s="92"/>
      <c r="X32" s="92"/>
      <c r="Y32" s="92"/>
      <c r="Z32" s="93"/>
    </row>
    <row r="33" spans="1:27" s="2" customFormat="1" x14ac:dyDescent="0.2">
      <c r="A33" s="101"/>
      <c r="B33" s="102"/>
      <c r="C33" s="104"/>
      <c r="D33" s="106"/>
      <c r="E33" s="104"/>
      <c r="F33" s="106"/>
      <c r="G33" s="104"/>
      <c r="H33" s="106"/>
      <c r="I33" s="104"/>
      <c r="J33" s="106"/>
      <c r="K33" s="104"/>
      <c r="L33" s="105"/>
      <c r="M33" s="105"/>
      <c r="N33" s="105"/>
      <c r="O33" s="105"/>
      <c r="P33" s="105"/>
      <c r="Q33" s="105"/>
      <c r="R33" s="106"/>
      <c r="S33" s="101"/>
      <c r="T33" s="102"/>
      <c r="U33" s="102"/>
      <c r="V33" s="102"/>
      <c r="W33" s="102"/>
      <c r="X33" s="102"/>
      <c r="Y33" s="102"/>
      <c r="Z33" s="103"/>
      <c r="AA33" s="1"/>
    </row>
    <row r="34" spans="1:27" s="1" customFormat="1" ht="18.75" x14ac:dyDescent="0.2">
      <c r="A34" s="14">
        <f>S28+1</f>
        <v>45564</v>
      </c>
      <c r="B34" s="15"/>
      <c r="C34" s="12">
        <f>A34+1</f>
        <v>45565</v>
      </c>
      <c r="D34" s="13"/>
      <c r="E34" s="12">
        <f>C34+1</f>
        <v>45566</v>
      </c>
      <c r="F34" s="13"/>
      <c r="G34" s="12">
        <f>E34+1</f>
        <v>45567</v>
      </c>
      <c r="H34" s="13"/>
      <c r="I34" s="12">
        <f>G34+1</f>
        <v>45568</v>
      </c>
      <c r="J34" s="13"/>
      <c r="K34" s="109">
        <f>I34+1</f>
        <v>45569</v>
      </c>
      <c r="L34" s="110"/>
      <c r="M34" s="111"/>
      <c r="N34" s="111"/>
      <c r="O34" s="111"/>
      <c r="P34" s="111"/>
      <c r="Q34" s="111"/>
      <c r="R34" s="112"/>
      <c r="S34" s="120">
        <f>K34+1</f>
        <v>45570</v>
      </c>
      <c r="T34" s="121"/>
      <c r="U34" s="107"/>
      <c r="V34" s="107"/>
      <c r="W34" s="107"/>
      <c r="X34" s="107"/>
      <c r="Y34" s="107"/>
      <c r="Z34" s="108"/>
    </row>
    <row r="35" spans="1:27" s="1" customFormat="1" ht="15.75" x14ac:dyDescent="0.2">
      <c r="A35" s="91"/>
      <c r="B35" s="92"/>
      <c r="C35" s="86"/>
      <c r="D35" s="87"/>
      <c r="E35" s="86"/>
      <c r="F35" s="87"/>
      <c r="G35" s="88"/>
      <c r="H35" s="89"/>
      <c r="I35" s="88"/>
      <c r="J35" s="89"/>
      <c r="K35" s="86"/>
      <c r="L35" s="90"/>
      <c r="M35" s="90"/>
      <c r="N35" s="90"/>
      <c r="O35" s="90"/>
      <c r="P35" s="90"/>
      <c r="Q35" s="90"/>
      <c r="R35" s="87"/>
      <c r="S35" s="134"/>
      <c r="T35" s="99"/>
      <c r="U35" s="99"/>
      <c r="V35" s="99"/>
      <c r="W35" s="99"/>
      <c r="X35" s="99"/>
      <c r="Y35" s="99"/>
      <c r="Z35" s="100"/>
    </row>
    <row r="36" spans="1:27" s="1" customFormat="1" ht="15.75" x14ac:dyDescent="0.2">
      <c r="A36" s="91"/>
      <c r="B36" s="92"/>
      <c r="C36" s="86"/>
      <c r="D36" s="87"/>
      <c r="E36" s="86"/>
      <c r="F36" s="87"/>
      <c r="G36" s="86"/>
      <c r="H36" s="87"/>
      <c r="I36" s="86"/>
      <c r="J36" s="87"/>
      <c r="K36" s="86"/>
      <c r="L36" s="90"/>
      <c r="M36" s="90"/>
      <c r="N36" s="90"/>
      <c r="O36" s="90"/>
      <c r="P36" s="90"/>
      <c r="Q36" s="90"/>
      <c r="R36" s="87"/>
      <c r="S36" s="98"/>
      <c r="T36" s="99"/>
      <c r="U36" s="99"/>
      <c r="V36" s="99"/>
      <c r="W36" s="99"/>
      <c r="X36" s="99"/>
      <c r="Y36" s="99"/>
      <c r="Z36" s="100"/>
    </row>
    <row r="37" spans="1:27" s="1" customFormat="1" x14ac:dyDescent="0.2">
      <c r="A37" s="91"/>
      <c r="B37" s="92"/>
      <c r="C37" s="86"/>
      <c r="D37" s="87"/>
      <c r="E37" s="86"/>
      <c r="F37" s="87"/>
      <c r="G37" s="86"/>
      <c r="H37" s="87"/>
      <c r="I37" s="86"/>
      <c r="J37" s="87"/>
      <c r="K37" s="86"/>
      <c r="L37" s="90"/>
      <c r="M37" s="90"/>
      <c r="N37" s="90"/>
      <c r="O37" s="90"/>
      <c r="P37" s="90"/>
      <c r="Q37" s="90"/>
      <c r="R37" s="87"/>
      <c r="S37" s="91"/>
      <c r="T37" s="92"/>
      <c r="U37" s="92"/>
      <c r="V37" s="92"/>
      <c r="W37" s="92"/>
      <c r="X37" s="92"/>
      <c r="Y37" s="92"/>
      <c r="Z37" s="93"/>
    </row>
    <row r="38" spans="1:27" s="1" customFormat="1" x14ac:dyDescent="0.2">
      <c r="A38" s="91"/>
      <c r="B38" s="92"/>
      <c r="C38" s="86"/>
      <c r="D38" s="87"/>
      <c r="E38" s="86"/>
      <c r="F38" s="87"/>
      <c r="G38" s="86"/>
      <c r="H38" s="87"/>
      <c r="I38" s="86"/>
      <c r="J38" s="87"/>
      <c r="K38" s="86"/>
      <c r="L38" s="90"/>
      <c r="M38" s="90"/>
      <c r="N38" s="90"/>
      <c r="O38" s="90"/>
      <c r="P38" s="90"/>
      <c r="Q38" s="90"/>
      <c r="R38" s="87"/>
      <c r="S38" s="91"/>
      <c r="T38" s="92"/>
      <c r="U38" s="92"/>
      <c r="V38" s="92"/>
      <c r="W38" s="92"/>
      <c r="X38" s="92"/>
      <c r="Y38" s="92"/>
      <c r="Z38" s="93"/>
    </row>
    <row r="39" spans="1:27" s="2" customFormat="1" hidden="1" x14ac:dyDescent="0.2">
      <c r="A39" s="101"/>
      <c r="B39" s="102"/>
      <c r="C39" s="104"/>
      <c r="D39" s="106"/>
      <c r="E39" s="104"/>
      <c r="F39" s="106"/>
      <c r="G39" s="104"/>
      <c r="H39" s="106"/>
      <c r="I39" s="104"/>
      <c r="J39" s="106"/>
      <c r="K39" s="104"/>
      <c r="L39" s="105"/>
      <c r="M39" s="105"/>
      <c r="N39" s="105"/>
      <c r="O39" s="105"/>
      <c r="P39" s="105"/>
      <c r="Q39" s="105"/>
      <c r="R39" s="106"/>
      <c r="S39" s="101"/>
      <c r="T39" s="102"/>
      <c r="U39" s="102"/>
      <c r="V39" s="102"/>
      <c r="W39" s="102"/>
      <c r="X39" s="102"/>
      <c r="Y39" s="102"/>
      <c r="Z39" s="103"/>
      <c r="AA39" s="1"/>
    </row>
    <row r="40" spans="1:27" ht="18.75" x14ac:dyDescent="0.2">
      <c r="A40" s="14">
        <f>S34+1</f>
        <v>45571</v>
      </c>
      <c r="B40" s="15"/>
      <c r="C40" s="12">
        <f>A40+1</f>
        <v>45572</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ht="15.75" x14ac:dyDescent="0.2">
      <c r="A41" s="91"/>
      <c r="B41" s="92"/>
      <c r="C41" s="86"/>
      <c r="D41" s="87"/>
      <c r="E41" s="18"/>
      <c r="F41" s="55"/>
      <c r="G41" s="6"/>
      <c r="H41" s="6"/>
      <c r="I41" s="6"/>
      <c r="J41" s="6"/>
      <c r="K41" s="6"/>
      <c r="L41" s="6"/>
      <c r="M41" s="6"/>
      <c r="N41" s="6"/>
      <c r="O41" s="6"/>
      <c r="P41" s="6"/>
      <c r="Q41" s="6"/>
      <c r="R41" s="6"/>
      <c r="S41" s="6"/>
      <c r="T41" s="6"/>
      <c r="U41" s="6"/>
      <c r="V41" s="6"/>
      <c r="W41" s="6"/>
      <c r="X41" s="6"/>
      <c r="Y41" s="6"/>
      <c r="Z41" s="8"/>
    </row>
    <row r="42" spans="1:27" x14ac:dyDescent="0.2">
      <c r="A42" s="91"/>
      <c r="B42" s="92"/>
      <c r="C42" s="86"/>
      <c r="D42" s="87"/>
      <c r="E42" s="18"/>
      <c r="F42" s="6"/>
      <c r="G42" s="6"/>
      <c r="H42" s="6"/>
      <c r="I42" s="6"/>
      <c r="J42" s="6"/>
      <c r="K42" s="6"/>
      <c r="L42" s="6"/>
      <c r="M42" s="6"/>
      <c r="N42" s="6"/>
      <c r="O42" s="6"/>
      <c r="P42" s="6"/>
      <c r="Q42" s="6"/>
      <c r="R42" s="6"/>
      <c r="S42" s="6"/>
      <c r="T42" s="6"/>
      <c r="U42" s="6"/>
      <c r="V42" s="6"/>
      <c r="W42" s="6"/>
      <c r="X42" s="6"/>
      <c r="Y42" s="6"/>
      <c r="Z42" s="7"/>
    </row>
    <row r="43" spans="1:27" x14ac:dyDescent="0.2">
      <c r="A43" s="91"/>
      <c r="B43" s="92"/>
      <c r="C43" s="86"/>
      <c r="D43" s="87"/>
      <c r="E43" s="18"/>
      <c r="F43" s="6"/>
      <c r="G43" s="6"/>
      <c r="H43" s="6"/>
      <c r="I43" s="6"/>
      <c r="J43" s="6"/>
      <c r="K43" s="6"/>
      <c r="L43" s="6"/>
      <c r="M43" s="6"/>
      <c r="N43" s="6"/>
      <c r="O43" s="6"/>
      <c r="P43" s="6"/>
      <c r="Q43" s="6"/>
      <c r="R43" s="6"/>
      <c r="S43" s="6"/>
      <c r="T43" s="6"/>
      <c r="U43" s="6"/>
      <c r="V43" s="6"/>
      <c r="W43" s="6"/>
      <c r="X43" s="6"/>
      <c r="Y43" s="6"/>
      <c r="Z43" s="7"/>
    </row>
    <row r="44" spans="1:27" x14ac:dyDescent="0.2">
      <c r="A44" s="91"/>
      <c r="B44" s="92"/>
      <c r="C44" s="86"/>
      <c r="D44" s="87"/>
      <c r="E44" s="18"/>
      <c r="F44" s="6"/>
      <c r="G44" s="6"/>
      <c r="H44" s="6"/>
      <c r="I44" s="6"/>
      <c r="J44" s="6"/>
      <c r="K44" s="96" t="s">
        <v>5</v>
      </c>
      <c r="L44" s="96"/>
      <c r="M44" s="96"/>
      <c r="N44" s="96"/>
      <c r="O44" s="96"/>
      <c r="P44" s="96"/>
      <c r="Q44" s="96"/>
      <c r="R44" s="96"/>
      <c r="S44" s="96"/>
      <c r="T44" s="96"/>
      <c r="U44" s="96"/>
      <c r="V44" s="96"/>
      <c r="W44" s="96"/>
      <c r="X44" s="96"/>
      <c r="Y44" s="96"/>
      <c r="Z44" s="97"/>
    </row>
    <row r="45" spans="1:27" s="1" customFormat="1" x14ac:dyDescent="0.2">
      <c r="A45" s="101"/>
      <c r="B45" s="102"/>
      <c r="C45" s="104"/>
      <c r="D45" s="106"/>
      <c r="E45" s="19"/>
      <c r="F45" s="20"/>
      <c r="G45" s="20"/>
      <c r="H45" s="20"/>
      <c r="I45" s="20"/>
      <c r="J45" s="20"/>
      <c r="K45" s="94" t="s">
        <v>4</v>
      </c>
      <c r="L45" s="94"/>
      <c r="M45" s="94"/>
      <c r="N45" s="94"/>
      <c r="O45" s="94"/>
      <c r="P45" s="94"/>
      <c r="Q45" s="94"/>
      <c r="R45" s="94"/>
      <c r="S45" s="94"/>
      <c r="T45" s="94"/>
      <c r="U45" s="94"/>
      <c r="V45" s="94"/>
      <c r="W45" s="94"/>
      <c r="X45" s="94"/>
      <c r="Y45" s="94"/>
      <c r="Z45" s="95"/>
    </row>
  </sheetData>
  <mergeCells count="216">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I29:J29"/>
    <mergeCell ref="A27:B27"/>
    <mergeCell ref="C27:D27"/>
    <mergeCell ref="E27:F27"/>
    <mergeCell ref="G27:H27"/>
    <mergeCell ref="I27:J27"/>
    <mergeCell ref="K27:R27"/>
    <mergeCell ref="K29:R29"/>
    <mergeCell ref="S29:Z29"/>
    <mergeCell ref="A30:B30"/>
    <mergeCell ref="C30:D30"/>
    <mergeCell ref="E30:F30"/>
    <mergeCell ref="G29:H29"/>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7" priority="3">
      <formula>MONTH(A10)&lt;&gt;MONTH($A$1)</formula>
    </cfRule>
    <cfRule type="expression" dxfId="16" priority="4">
      <formula>OR(WEEKDAY(A10,1)=1,WEEKDAY(A10,1)=7)</formula>
    </cfRule>
  </conditionalFormatting>
  <conditionalFormatting sqref="I10 I16 I22 I28 I34">
    <cfRule type="expression" dxfId="15" priority="1">
      <formula>MONTH(I10)&lt;&gt;MONTH($A$1)</formula>
    </cfRule>
    <cfRule type="expression" dxfId="14"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3"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2.xml><?xml version="1.0" encoding="utf-8"?>
<ds:datastoreItem xmlns:ds="http://schemas.openxmlformats.org/officeDocument/2006/customXml" ds:itemID="{A79174B4-79F5-4746-9CDB-E9C52686644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1</vt:lpstr>
      <vt:lpstr>2</vt:lpstr>
      <vt:lpstr>3</vt:lpstr>
      <vt:lpstr>4</vt:lpstr>
      <vt:lpstr>5</vt:lpstr>
      <vt:lpstr>6</vt:lpstr>
      <vt:lpstr>7</vt:lpstr>
      <vt:lpstr>8</vt:lpstr>
      <vt:lpstr>9</vt:lpstr>
      <vt:lpstr>10</vt:lpstr>
      <vt:lpstr>11</vt:lpstr>
      <vt:lpstr>12</vt:lpstr>
      <vt:lpstr>About</vt:lpstr>
      <vt:lpstr>Sheet2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2024-02-04T03:39:43Z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